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7650"/>
  </bookViews>
  <sheets>
    <sheet name="приложение 11" sheetId="1" r:id="rId1"/>
  </sheets>
  <calcPr calcId="125725"/>
</workbook>
</file>

<file path=xl/calcChain.xml><?xml version="1.0" encoding="utf-8"?>
<calcChain xmlns="http://schemas.openxmlformats.org/spreadsheetml/2006/main">
  <c r="H38" i="1"/>
  <c r="I49"/>
  <c r="H30"/>
  <c r="G30"/>
  <c r="I31"/>
  <c r="H57"/>
  <c r="G57"/>
  <c r="I58"/>
  <c r="H50"/>
  <c r="G50"/>
  <c r="G38"/>
  <c r="H35"/>
  <c r="H33"/>
  <c r="G35"/>
  <c r="G33"/>
  <c r="H25"/>
  <c r="G25"/>
  <c r="G24" s="1"/>
  <c r="G20"/>
  <c r="H20"/>
  <c r="I23"/>
  <c r="I48"/>
  <c r="H24" l="1"/>
  <c r="G19"/>
  <c r="H19"/>
  <c r="I27"/>
  <c r="I20"/>
  <c r="I21"/>
  <c r="I22"/>
  <c r="I24"/>
  <c r="I25"/>
  <c r="I26"/>
  <c r="I28"/>
  <c r="I29"/>
  <c r="I30"/>
  <c r="I32"/>
  <c r="I33"/>
  <c r="I34"/>
  <c r="I35"/>
  <c r="I36"/>
  <c r="I37"/>
  <c r="I38"/>
  <c r="I41"/>
  <c r="I42"/>
  <c r="I43"/>
  <c r="I44"/>
  <c r="I45"/>
  <c r="I46"/>
  <c r="I47"/>
  <c r="I50"/>
  <c r="I51"/>
  <c r="I52"/>
  <c r="I53"/>
  <c r="I54"/>
  <c r="I55"/>
  <c r="I56"/>
  <c r="I57"/>
  <c r="I19"/>
</calcChain>
</file>

<file path=xl/sharedStrings.xml><?xml version="1.0" encoding="utf-8"?>
<sst xmlns="http://schemas.openxmlformats.org/spreadsheetml/2006/main" count="174" uniqueCount="111">
  <si>
    <t>№ п/п</t>
  </si>
  <si>
    <t>Наименование</t>
  </si>
  <si>
    <t>ЦСР</t>
  </si>
  <si>
    <t>ВР</t>
  </si>
  <si>
    <t>РЗ</t>
  </si>
  <si>
    <t>ПР</t>
  </si>
  <si>
    <t xml:space="preserve">Сумма </t>
  </si>
  <si>
    <t>(тыс.рублей)</t>
  </si>
  <si>
    <t>В С Е Г О</t>
  </si>
  <si>
    <t>Совет народных депутатов городского поселения город Поворино</t>
  </si>
  <si>
    <t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</si>
  <si>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 (Закупка товаров, работ и услуг)</t>
  </si>
  <si>
    <t>Муниципальная программа «Муниципальное управление и гражданское общество»</t>
  </si>
  <si>
    <t>01 0 0000</t>
  </si>
  <si>
    <t>Подпрограмма «Реализация полномочий администрации городского поселения город Поворино» муниципальной программы «Муниципальное управление и гражданское общество»</t>
  </si>
  <si>
    <t>01 1 0000</t>
  </si>
  <si>
    <t>Расходы на обеспечение функций муниципальных органов в рамках подпрограммы «Обеспечение реализации муниципальной программы» муниципальной программы «Реализация полномочий администрации городского поселения город Поворино» «Муниципальное управление и гражданское общество»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</si>
  <si>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01 1 9201</t>
  </si>
  <si>
    <t>Расходы на обеспечение функций муниципальных органов в рамках подпрограммы «Реализация полномочий администрации городского поселения город Поворино» муниципальной программы «Муниципальное управление и гражданское общество» (Закупка товаров, работ и услуг)</t>
  </si>
  <si>
    <t>Расходы на обеспечение функций муниципальных органов в рамках подпрограммы «Реализация полномочий администрации городского поселения город Поворино» «Муниципальное управление и гражданское общество» (Иные бюджетные ассигнования)</t>
  </si>
  <si>
    <t>Подпрограмма «Управление муниципальным имуществом городского поселения город Поворино» муниципальной программы «Муниципальное управление и гражданское общество»</t>
  </si>
  <si>
    <t>01 2 0000</t>
  </si>
  <si>
    <t>Расходы на обеспечение функций муниципальных органов в рамках подпрограммы  «Управление муниципальным имуществом городского поселения город Поворино» муниципальной программы «Муниципальное управление и гражданское общество» (Закупка товаров, работ и услуг)</t>
  </si>
  <si>
    <t>Подпрограмма «Развитие мер социальной поддержки отдельных категорий граждан» муниципальной программы «Муниципальное управление и гражданское общество»</t>
  </si>
  <si>
    <t>01 3 0000</t>
  </si>
  <si>
    <t>Доплаты к пенсиям муниципальных служащих городского поселения в рамках подпрограммы «Развитие мер социальной поддержки отдельных категорий граждан» программы «Муниципальное управление и гражданское общество» (Социальное обеспечение и другие выплаты населению)</t>
  </si>
  <si>
    <t>Подпрограмма «Управление муниципальными финансами» муниципальной программы «Муниципальное управление и гражданское общество»</t>
  </si>
  <si>
    <t>01 4 0000</t>
  </si>
  <si>
    <t>Резервный фонд администрации городского поселения город Поворино(проведение аварийно-восстановительных работ и иных мероприятий, связанных с предупреждением и ликвидацией последствий стихийных бедствий и других чрезвычайных ситуаций) в рамках подпрограммы «Управление муниципальными финансами» муниципальной программы «Муниципальное управление и гражданское общество» (Иные бюджетные ассигнования)</t>
  </si>
  <si>
    <t>01 4 2057</t>
  </si>
  <si>
    <t>Обслуживание внутреннего государственного и муниципального долга в рамках подпрограммы «Управление муниципальными финансами» муниципальной программы «Муниципальное управление и гражданское общество» (Обслуживание муниципального долга муниципального образования)</t>
  </si>
  <si>
    <t>01 4 2788</t>
  </si>
  <si>
    <t>Муниципальная программа «Обеспечение доступным и комфортным жильем и коммунальными услугами населения городского поселения город Поворино»</t>
  </si>
  <si>
    <t>02 0 0000</t>
  </si>
  <si>
    <t> 2.1</t>
  </si>
  <si>
    <t>Расходы на обеспечение функций муниципальных органов в рамках подпрограммы «Переселение граждан, проживающих на территории городского поселения город Поворино, из аварийного жилищного фонда»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</si>
  <si>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02 1 9602</t>
  </si>
  <si>
    <t> 2.2</t>
  </si>
  <si>
    <t>02 2 9601</t>
  </si>
  <si>
    <t>Расходы на обеспечение функций муниципальных органов в рамках подпрограммы «Благоустройство территории муниципального образования городское поселение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</si>
  <si>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 2.4</t>
  </si>
  <si>
    <t> 2.5</t>
  </si>
  <si>
    <t> 2.6</t>
  </si>
  <si>
    <t> 2.7</t>
  </si>
  <si>
    <t>Расходы на обеспечение функций муниципальных органов в рамках подпрограммы «Обеспечение сохранности и ремонт военно-мемориальных объектов на территории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</si>
  <si>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 2.8</t>
  </si>
  <si>
    <t>Расходы на обеспечение функций муниципальных органов в рамках подпрограммы «Пожарная безопасность и защита населения и территории городского поселения город Поворино от чрезвычайных ситуаций»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</si>
  <si>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Муниципальная программа «Развитие культуры и библиотечного обслуживания в городском поселении город Поворино»</t>
  </si>
  <si>
    <t>03 0 0000</t>
  </si>
  <si>
    <t> 3.1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</si>
  <si>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</si>
  <si>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03 1 0059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</si>
  <si>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(Закупка товаров, работ и услуг)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</si>
  <si>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(Иные бюджетные ассигнования)</t>
  </si>
  <si>
    <t> 3.2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</si>
  <si>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</si>
  <si>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03 2 0059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</si>
  <si>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(Закупка товаров, работ и услуг)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</si>
  <si>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(Иные бюджетные ассигнования)</t>
  </si>
  <si>
    <t>Муниципальная программа «Развитие сети автомобильных дорог общего пользования общего значения»</t>
  </si>
  <si>
    <t>04 0 0000</t>
  </si>
  <si>
    <t> 4.1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</si>
  <si>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(Закупка товаров, работ и услуг)</t>
  </si>
  <si>
    <t>01</t>
  </si>
  <si>
    <t>03</t>
  </si>
  <si>
    <t>1.1</t>
  </si>
  <si>
    <t>04</t>
  </si>
  <si>
    <t>1.2</t>
  </si>
  <si>
    <t>1.3</t>
  </si>
  <si>
    <t>1.4</t>
  </si>
  <si>
    <t>05</t>
  </si>
  <si>
    <t>02</t>
  </si>
  <si>
    <t>08</t>
  </si>
  <si>
    <t>изменения</t>
  </si>
  <si>
    <t xml:space="preserve">Распределение бюджетных ассигонований по целевым статьям  </t>
  </si>
  <si>
    <t>Приложение № 11</t>
  </si>
  <si>
    <t>01 1 9202</t>
  </si>
  <si>
    <t>100</t>
  </si>
  <si>
    <t>Расходы на обеспечение деятельности главы администрации городского поселения г.Поворино в рамках подпрограммы "Реализация полномочий администрации городского поселения г.Поворино" муниципальной программы "Муниципальное управление и гражданское общество" (Расходы на выплату персоналу в целях обеспечения выполнения функций муниципальными органами, органами управления, органами управления государственными внебюджетными фондами)</t>
  </si>
  <si>
    <t>2.9</t>
  </si>
  <si>
    <t> 2.3</t>
  </si>
  <si>
    <t>Расходы на обеспечение функций муниципальных органов в рамках подпрограммы "Создание условий для обеспечения качественными услугами ЖКХ населения городского поселения город Поворино" муниципальной программы "Обеспечение доступным и комфортным жильем и коммунальными услугами населения городского поселения город Поворино" (Капитальные вложения в объекты недвижимого имущества муниципальной собственности)</t>
  </si>
  <si>
    <t>02 9 4009</t>
  </si>
  <si>
    <t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(Иные бюджетные ассигнования)</t>
  </si>
  <si>
    <t>09</t>
  </si>
  <si>
    <t>12</t>
  </si>
  <si>
    <t>Расходы на обеспечение функций муниципальных органов в рамках подпрограммы " Управление муниципальным имуществом городского поселения город Поворино" муниципальной программы " Муниципальное управление и гражданское общество" (Закупка товаров, работ и услуг)</t>
  </si>
  <si>
    <t>13</t>
  </si>
  <si>
    <t xml:space="preserve">(муниципальным программам городского поселения город Поворино и внепрограммным </t>
  </si>
  <si>
    <t xml:space="preserve">направлениям деятельности), группам видов расходов, подразделам классификации расходов </t>
  </si>
  <si>
    <t>бюджета городского поселения город Поворино на 2014 год</t>
  </si>
  <si>
    <t>0129020</t>
  </si>
  <si>
    <t>01 2 9020</t>
  </si>
  <si>
    <t>01 3 9047</t>
  </si>
  <si>
    <t>Расходы на обеспечение функций муниципальных органов в рамках подпрограммы «Проведение капитального ремонта многоквартирных домов, расположенных на территории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(Иные бюджетные ассигнования)</t>
  </si>
  <si>
    <t>02 3 9020</t>
  </si>
  <si>
    <t>02 4 9861</t>
  </si>
  <si>
    <t>Расходы на обеспечение функций муниципальных органов в рамках подпрограммы «Благоустройство дворовых территорий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(Межбюджетные трансферты)</t>
  </si>
  <si>
    <t>02 5 5111</t>
  </si>
  <si>
    <t>Расходы на обеспечение функций муниципальных органов в рамках подпрограммы «Чистая вода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</si>
  <si>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02 6 9122</t>
  </si>
  <si>
    <t>Расходы на обеспечение функций муниципальных органов в рамках подпрограммы «Реконструкция котельных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</si>
  <si>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02 7 9020</t>
  </si>
  <si>
    <t>02 8 9143</t>
  </si>
  <si>
    <t>Расходы на обеспечение функций муниципальных органов в рамках подпрограммы "Создание условий для обеспечения качественными услугами ЖКХ населения городского поселения город Поворино" муниципальной программы "Обеспечение доступным и комфортным жильем и коммунальными услугами населения городского поселения город Поворино" (Иные бюджетные ассигнования)</t>
  </si>
  <si>
    <t>02 9 9020</t>
  </si>
  <si>
    <t>04 1 9020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</si>
  <si>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(Иные бюджетные ассигнования)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</si>
  <si>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(Межбюджетные трансферты)</t>
  </si>
  <si>
    <t>04 1 9129</t>
  </si>
  <si>
    <t>Расходы на обеспечение функций муниципальных органов в рамках подпрограммы «Переселение граждан, проживающих на территории городского поселения город Поворино, из аварийного жилищного фонда» муниципальной программы «Обеспечение доступным и комфортным жильем и коммунальными услугами населения городского поселения город Поворино» (Межбюджетные трансферты)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</si>
</sst>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164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1407583</xdr:colOff>
      <xdr:row>2</xdr:row>
      <xdr:rowOff>137582</xdr:rowOff>
    </xdr:from>
    <xdr:ext cx="4614334" cy="994834"/>
    <xdr:sp macro="" textlink="">
      <xdr:nvSpPr>
        <xdr:cNvPr id="2" name="TextBox 1"/>
        <xdr:cNvSpPr txBox="1"/>
      </xdr:nvSpPr>
      <xdr:spPr>
        <a:xfrm>
          <a:off x="1915583" y="539749"/>
          <a:ext cx="4614334" cy="994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к  Решению</a:t>
          </a:r>
          <a:r>
            <a:rPr lang="ru-RU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Совета  народных депутатов № 22 от 23 мая 2014 г " О  внесении изменений в бюджет городского поселения  город Поворино  на  2014 год  и на плановый период  2015 и 2016 годов" в редакции решения № 14 от 30.04.2014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90" zoomScaleNormal="90" workbookViewId="0">
      <selection activeCell="C21" sqref="C21"/>
    </sheetView>
  </sheetViews>
  <sheetFormatPr defaultRowHeight="15.75"/>
  <cols>
    <col min="1" max="1" width="7.5703125" style="1" customWidth="1"/>
    <col min="2" max="2" width="33.140625" style="1" customWidth="1"/>
    <col min="3" max="3" width="14.140625" style="1" customWidth="1"/>
    <col min="4" max="6" width="9.140625" style="1"/>
    <col min="7" max="7" width="17" style="1" hidden="1" customWidth="1"/>
    <col min="8" max="8" width="17.85546875" style="1" hidden="1" customWidth="1"/>
    <col min="9" max="9" width="16.85546875" style="1" customWidth="1"/>
    <col min="10" max="16384" width="9.140625" style="1"/>
  </cols>
  <sheetData>
    <row r="1" spans="1:9" ht="15.75" customHeight="1">
      <c r="F1" s="36" t="s">
        <v>75</v>
      </c>
      <c r="G1" s="36"/>
      <c r="H1" s="36"/>
      <c r="I1" s="36"/>
    </row>
    <row r="10" spans="1:9">
      <c r="A10" s="38" t="s">
        <v>74</v>
      </c>
      <c r="B10" s="38"/>
      <c r="C10" s="38"/>
      <c r="D10" s="38"/>
      <c r="E10" s="38"/>
      <c r="F10" s="38"/>
      <c r="G10" s="38"/>
      <c r="H10" s="38"/>
      <c r="I10" s="38"/>
    </row>
    <row r="11" spans="1:9">
      <c r="A11" s="38" t="s">
        <v>88</v>
      </c>
      <c r="B11" s="38"/>
      <c r="C11" s="38"/>
      <c r="D11" s="38"/>
      <c r="E11" s="38"/>
      <c r="F11" s="38"/>
      <c r="G11" s="38"/>
      <c r="H11" s="38"/>
      <c r="I11" s="38"/>
    </row>
    <row r="12" spans="1:9">
      <c r="A12" s="38" t="s">
        <v>89</v>
      </c>
      <c r="B12" s="38"/>
      <c r="C12" s="38"/>
      <c r="D12" s="38"/>
      <c r="E12" s="38"/>
      <c r="F12" s="38"/>
      <c r="G12" s="38"/>
      <c r="H12" s="38"/>
      <c r="I12" s="38"/>
    </row>
    <row r="13" spans="1:9">
      <c r="A13" s="38" t="s">
        <v>90</v>
      </c>
      <c r="B13" s="38"/>
      <c r="C13" s="38"/>
      <c r="D13" s="38"/>
      <c r="E13" s="38"/>
      <c r="F13" s="38"/>
      <c r="G13" s="38"/>
      <c r="H13" s="38"/>
      <c r="I13" s="38"/>
    </row>
    <row r="15" spans="1:9">
      <c r="A15" s="39" t="s">
        <v>0</v>
      </c>
      <c r="B15" s="40" t="s">
        <v>1</v>
      </c>
      <c r="C15" s="37" t="s">
        <v>2</v>
      </c>
      <c r="D15" s="37" t="s">
        <v>3</v>
      </c>
      <c r="E15" s="37" t="s">
        <v>4</v>
      </c>
      <c r="F15" s="37" t="s">
        <v>5</v>
      </c>
      <c r="G15" s="2" t="s">
        <v>6</v>
      </c>
      <c r="H15" s="2" t="s">
        <v>6</v>
      </c>
      <c r="I15" s="2" t="s">
        <v>6</v>
      </c>
    </row>
    <row r="16" spans="1:9">
      <c r="A16" s="39"/>
      <c r="B16" s="40"/>
      <c r="C16" s="37"/>
      <c r="D16" s="37"/>
      <c r="E16" s="37"/>
      <c r="F16" s="37"/>
      <c r="G16" s="2" t="s">
        <v>7</v>
      </c>
      <c r="H16" s="2" t="s">
        <v>7</v>
      </c>
      <c r="I16" s="2" t="s">
        <v>7</v>
      </c>
    </row>
    <row r="17" spans="1:9">
      <c r="A17" s="3"/>
      <c r="B17" s="2"/>
      <c r="C17" s="4"/>
      <c r="D17" s="4"/>
      <c r="E17" s="4"/>
      <c r="F17" s="4"/>
      <c r="G17" s="2"/>
      <c r="H17" s="5">
        <v>41779</v>
      </c>
      <c r="I17" s="5"/>
    </row>
    <row r="18" spans="1:9">
      <c r="A18" s="6">
        <v>1</v>
      </c>
      <c r="B18" s="2">
        <v>2</v>
      </c>
      <c r="C18" s="4">
        <v>3</v>
      </c>
      <c r="D18" s="4">
        <v>4</v>
      </c>
      <c r="E18" s="4">
        <v>5</v>
      </c>
      <c r="F18" s="4">
        <v>6</v>
      </c>
      <c r="G18" s="2">
        <v>7</v>
      </c>
      <c r="H18" s="4" t="s">
        <v>73</v>
      </c>
      <c r="I18" s="4">
        <v>7</v>
      </c>
    </row>
    <row r="19" spans="1:9">
      <c r="A19" s="7"/>
      <c r="B19" s="8" t="s">
        <v>8</v>
      </c>
      <c r="C19" s="6"/>
      <c r="D19" s="6"/>
      <c r="E19" s="6"/>
      <c r="F19" s="6"/>
      <c r="G19" s="9">
        <f>G20+G24+G38+G50+G57</f>
        <v>42076.5</v>
      </c>
      <c r="H19" s="9">
        <f>H20+H24+H38+H50+H57</f>
        <v>13193.099999999999</v>
      </c>
      <c r="I19" s="10">
        <f>G19+H19</f>
        <v>55269.599999999999</v>
      </c>
    </row>
    <row r="20" spans="1:9" ht="47.25">
      <c r="A20" s="11"/>
      <c r="B20" s="12" t="s">
        <v>9</v>
      </c>
      <c r="C20" s="11"/>
      <c r="D20" s="11"/>
      <c r="E20" s="11"/>
      <c r="F20" s="11"/>
      <c r="G20" s="9">
        <f>G21+G22+G23</f>
        <v>584.6</v>
      </c>
      <c r="H20" s="9">
        <f>H21+H22+H23</f>
        <v>394.3</v>
      </c>
      <c r="I20" s="10">
        <f t="shared" ref="I20:I58" si="0">G20+H20</f>
        <v>978.90000000000009</v>
      </c>
    </row>
    <row r="21" spans="1:9" ht="220.5">
      <c r="A21" s="11"/>
      <c r="B21" s="13" t="s">
        <v>10</v>
      </c>
      <c r="C21" s="14">
        <v>9619201</v>
      </c>
      <c r="D21" s="14">
        <v>100</v>
      </c>
      <c r="E21" s="15" t="s">
        <v>63</v>
      </c>
      <c r="F21" s="15" t="s">
        <v>64</v>
      </c>
      <c r="G21" s="16">
        <v>574.6</v>
      </c>
      <c r="H21" s="17">
        <v>267.3</v>
      </c>
      <c r="I21" s="17">
        <f t="shared" si="0"/>
        <v>841.90000000000009</v>
      </c>
    </row>
    <row r="22" spans="1:9" ht="110.25">
      <c r="A22" s="11"/>
      <c r="B22" s="13" t="s">
        <v>11</v>
      </c>
      <c r="C22" s="14">
        <v>9619201</v>
      </c>
      <c r="D22" s="14">
        <v>200</v>
      </c>
      <c r="E22" s="15" t="s">
        <v>63</v>
      </c>
      <c r="F22" s="15" t="s">
        <v>64</v>
      </c>
      <c r="G22" s="16">
        <v>10</v>
      </c>
      <c r="H22" s="17">
        <v>68</v>
      </c>
      <c r="I22" s="17">
        <f t="shared" si="0"/>
        <v>78</v>
      </c>
    </row>
    <row r="23" spans="1:9" ht="126">
      <c r="A23" s="11"/>
      <c r="B23" s="18" t="s">
        <v>83</v>
      </c>
      <c r="C23" s="19">
        <v>9619201</v>
      </c>
      <c r="D23" s="19">
        <v>800</v>
      </c>
      <c r="E23" s="20" t="s">
        <v>63</v>
      </c>
      <c r="F23" s="20" t="s">
        <v>64</v>
      </c>
      <c r="G23" s="16">
        <v>0</v>
      </c>
      <c r="H23" s="17">
        <v>59</v>
      </c>
      <c r="I23" s="17">
        <f>G23+H23</f>
        <v>59</v>
      </c>
    </row>
    <row r="24" spans="1:9" ht="47.25">
      <c r="A24" s="6">
        <v>1</v>
      </c>
      <c r="B24" s="12" t="s">
        <v>12</v>
      </c>
      <c r="C24" s="6" t="s">
        <v>13</v>
      </c>
      <c r="D24" s="6"/>
      <c r="E24" s="6"/>
      <c r="F24" s="6"/>
      <c r="G24" s="21">
        <f>G25+G30+G33+G35</f>
        <v>11082.2</v>
      </c>
      <c r="H24" s="21">
        <f>H25+H30+H33+H35</f>
        <v>800</v>
      </c>
      <c r="I24" s="22">
        <f t="shared" si="0"/>
        <v>11882.2</v>
      </c>
    </row>
    <row r="25" spans="1:9" ht="110.25">
      <c r="A25" s="15" t="s">
        <v>65</v>
      </c>
      <c r="B25" s="13" t="s">
        <v>14</v>
      </c>
      <c r="C25" s="14" t="s">
        <v>15</v>
      </c>
      <c r="D25" s="14"/>
      <c r="E25" s="14"/>
      <c r="F25" s="14"/>
      <c r="G25" s="23">
        <f>G26+G27+G28+G29</f>
        <v>9750</v>
      </c>
      <c r="H25" s="23">
        <f>H26+H27+H28+H29</f>
        <v>800</v>
      </c>
      <c r="I25" s="22">
        <f t="shared" si="0"/>
        <v>10550</v>
      </c>
    </row>
    <row r="26" spans="1:9" ht="299.25">
      <c r="A26" s="24"/>
      <c r="B26" s="13" t="s">
        <v>16</v>
      </c>
      <c r="C26" s="14" t="s">
        <v>17</v>
      </c>
      <c r="D26" s="14">
        <v>100</v>
      </c>
      <c r="E26" s="15" t="s">
        <v>63</v>
      </c>
      <c r="F26" s="15" t="s">
        <v>66</v>
      </c>
      <c r="G26" s="23">
        <v>5441.3</v>
      </c>
      <c r="H26" s="25"/>
      <c r="I26" s="25">
        <f t="shared" si="0"/>
        <v>5441.3</v>
      </c>
    </row>
    <row r="27" spans="1:9" ht="185.25" customHeight="1">
      <c r="A27" s="24"/>
      <c r="B27" s="13" t="s">
        <v>78</v>
      </c>
      <c r="C27" s="15" t="s">
        <v>76</v>
      </c>
      <c r="D27" s="15" t="s">
        <v>77</v>
      </c>
      <c r="E27" s="15" t="s">
        <v>63</v>
      </c>
      <c r="F27" s="15" t="s">
        <v>66</v>
      </c>
      <c r="G27" s="23">
        <v>936</v>
      </c>
      <c r="H27" s="25"/>
      <c r="I27" s="25">
        <f>G27+H27</f>
        <v>936</v>
      </c>
    </row>
    <row r="28" spans="1:9" ht="173.25">
      <c r="A28" s="24"/>
      <c r="B28" s="13" t="s">
        <v>18</v>
      </c>
      <c r="C28" s="14" t="s">
        <v>17</v>
      </c>
      <c r="D28" s="14">
        <v>200</v>
      </c>
      <c r="E28" s="15" t="s">
        <v>63</v>
      </c>
      <c r="F28" s="15" t="s">
        <v>66</v>
      </c>
      <c r="G28" s="16">
        <v>3212.7</v>
      </c>
      <c r="H28" s="17">
        <v>800</v>
      </c>
      <c r="I28" s="17">
        <f t="shared" si="0"/>
        <v>4012.7</v>
      </c>
    </row>
    <row r="29" spans="1:9" ht="124.5" customHeight="1">
      <c r="A29" s="24"/>
      <c r="B29" s="13" t="s">
        <v>19</v>
      </c>
      <c r="C29" s="14" t="s">
        <v>17</v>
      </c>
      <c r="D29" s="14">
        <v>800</v>
      </c>
      <c r="E29" s="15" t="s">
        <v>63</v>
      </c>
      <c r="F29" s="15" t="s">
        <v>66</v>
      </c>
      <c r="G29" s="23">
        <v>160</v>
      </c>
      <c r="H29" s="25"/>
      <c r="I29" s="22">
        <f t="shared" si="0"/>
        <v>160</v>
      </c>
    </row>
    <row r="30" spans="1:9" ht="110.25">
      <c r="A30" s="26" t="s">
        <v>67</v>
      </c>
      <c r="B30" s="13" t="s">
        <v>20</v>
      </c>
      <c r="C30" s="14" t="s">
        <v>21</v>
      </c>
      <c r="D30" s="14"/>
      <c r="E30" s="14"/>
      <c r="F30" s="14"/>
      <c r="G30" s="23">
        <f>G32+G31</f>
        <v>850</v>
      </c>
      <c r="H30" s="23">
        <f>H32+H31</f>
        <v>0</v>
      </c>
      <c r="I30" s="22">
        <f t="shared" si="0"/>
        <v>850</v>
      </c>
    </row>
    <row r="31" spans="1:9" ht="173.25">
      <c r="A31" s="26"/>
      <c r="B31" s="27" t="s">
        <v>86</v>
      </c>
      <c r="C31" s="28" t="s">
        <v>91</v>
      </c>
      <c r="D31" s="29">
        <v>200</v>
      </c>
      <c r="E31" s="28" t="s">
        <v>63</v>
      </c>
      <c r="F31" s="28" t="s">
        <v>87</v>
      </c>
      <c r="G31" s="23">
        <v>0</v>
      </c>
      <c r="H31" s="23">
        <v>200</v>
      </c>
      <c r="I31" s="22">
        <f t="shared" si="0"/>
        <v>200</v>
      </c>
    </row>
    <row r="32" spans="1:9" ht="173.25">
      <c r="A32" s="24"/>
      <c r="B32" s="13" t="s">
        <v>22</v>
      </c>
      <c r="C32" s="15" t="s">
        <v>92</v>
      </c>
      <c r="D32" s="15">
        <v>200</v>
      </c>
      <c r="E32" s="15" t="s">
        <v>66</v>
      </c>
      <c r="F32" s="15">
        <v>12</v>
      </c>
      <c r="G32" s="23">
        <v>850</v>
      </c>
      <c r="H32" s="25">
        <v>-200</v>
      </c>
      <c r="I32" s="22">
        <f t="shared" si="0"/>
        <v>650</v>
      </c>
    </row>
    <row r="33" spans="1:9" ht="94.5">
      <c r="A33" s="15" t="s">
        <v>68</v>
      </c>
      <c r="B33" s="13" t="s">
        <v>23</v>
      </c>
      <c r="C33" s="14" t="s">
        <v>24</v>
      </c>
      <c r="D33" s="14"/>
      <c r="E33" s="14"/>
      <c r="F33" s="14"/>
      <c r="G33" s="23">
        <f>G34</f>
        <v>90</v>
      </c>
      <c r="H33" s="23">
        <f>H34</f>
        <v>0</v>
      </c>
      <c r="I33" s="22">
        <f t="shared" si="0"/>
        <v>90</v>
      </c>
    </row>
    <row r="34" spans="1:9" ht="173.25">
      <c r="A34" s="24"/>
      <c r="B34" s="13" t="s">
        <v>25</v>
      </c>
      <c r="C34" s="14" t="s">
        <v>93</v>
      </c>
      <c r="D34" s="14">
        <v>300</v>
      </c>
      <c r="E34" s="14">
        <v>10</v>
      </c>
      <c r="F34" s="15" t="s">
        <v>63</v>
      </c>
      <c r="G34" s="23">
        <v>90</v>
      </c>
      <c r="H34" s="25"/>
      <c r="I34" s="22">
        <f t="shared" si="0"/>
        <v>90</v>
      </c>
    </row>
    <row r="35" spans="1:9" ht="78.75">
      <c r="A35" s="15" t="s">
        <v>69</v>
      </c>
      <c r="B35" s="13" t="s">
        <v>26</v>
      </c>
      <c r="C35" s="14" t="s">
        <v>27</v>
      </c>
      <c r="D35" s="14"/>
      <c r="E35" s="14"/>
      <c r="F35" s="14"/>
      <c r="G35" s="23">
        <f>G36+G37</f>
        <v>392.2</v>
      </c>
      <c r="H35" s="23">
        <f>H36+H37</f>
        <v>0</v>
      </c>
      <c r="I35" s="22">
        <f t="shared" si="0"/>
        <v>392.2</v>
      </c>
    </row>
    <row r="36" spans="1:9" ht="267.75">
      <c r="A36" s="24"/>
      <c r="B36" s="13" t="s">
        <v>28</v>
      </c>
      <c r="C36" s="14" t="s">
        <v>29</v>
      </c>
      <c r="D36" s="14">
        <v>800</v>
      </c>
      <c r="E36" s="15" t="s">
        <v>63</v>
      </c>
      <c r="F36" s="14">
        <v>11</v>
      </c>
      <c r="G36" s="23">
        <v>50</v>
      </c>
      <c r="H36" s="25"/>
      <c r="I36" s="22">
        <f t="shared" si="0"/>
        <v>50</v>
      </c>
    </row>
    <row r="37" spans="1:9" ht="173.25">
      <c r="A37" s="24"/>
      <c r="B37" s="13" t="s">
        <v>30</v>
      </c>
      <c r="C37" s="14" t="s">
        <v>31</v>
      </c>
      <c r="D37" s="14">
        <v>700</v>
      </c>
      <c r="E37" s="14">
        <v>13</v>
      </c>
      <c r="F37" s="15" t="s">
        <v>63</v>
      </c>
      <c r="G37" s="23">
        <v>342.2</v>
      </c>
      <c r="H37" s="25"/>
      <c r="I37" s="22">
        <f t="shared" si="0"/>
        <v>342.2</v>
      </c>
    </row>
    <row r="38" spans="1:9" ht="94.5">
      <c r="A38" s="6">
        <v>2</v>
      </c>
      <c r="B38" s="12" t="s">
        <v>32</v>
      </c>
      <c r="C38" s="6" t="s">
        <v>33</v>
      </c>
      <c r="D38" s="6"/>
      <c r="E38" s="6"/>
      <c r="F38" s="6"/>
      <c r="G38" s="21">
        <f>G39+G41+G42+G43+G44+G45+G46+G47+G48</f>
        <v>16188.7</v>
      </c>
      <c r="H38" s="21">
        <f>H39+H41+H42+H43+H44+H45+H46+H47+H48+H49</f>
        <v>8624.7999999999993</v>
      </c>
      <c r="I38" s="22">
        <f t="shared" si="0"/>
        <v>24813.5</v>
      </c>
    </row>
    <row r="39" spans="1:9" ht="283.5">
      <c r="A39" s="14" t="s">
        <v>34</v>
      </c>
      <c r="B39" s="30" t="s">
        <v>35</v>
      </c>
      <c r="C39" s="31" t="s">
        <v>36</v>
      </c>
      <c r="D39" s="31">
        <v>400</v>
      </c>
      <c r="E39" s="32" t="s">
        <v>70</v>
      </c>
      <c r="F39" s="32" t="s">
        <v>63</v>
      </c>
      <c r="G39" s="33">
        <v>10456.6</v>
      </c>
      <c r="H39" s="34"/>
      <c r="I39" s="35">
        <v>2008.5</v>
      </c>
    </row>
    <row r="40" spans="1:9" ht="236.25">
      <c r="A40" s="14"/>
      <c r="B40" s="30" t="s">
        <v>110</v>
      </c>
      <c r="C40" s="31" t="s">
        <v>36</v>
      </c>
      <c r="D40" s="31">
        <v>500</v>
      </c>
      <c r="E40" s="32" t="s">
        <v>70</v>
      </c>
      <c r="F40" s="32" t="s">
        <v>63</v>
      </c>
      <c r="G40" s="33">
        <v>10456.6</v>
      </c>
      <c r="H40" s="34"/>
      <c r="I40" s="35">
        <v>8448.1</v>
      </c>
    </row>
    <row r="41" spans="1:9" ht="252">
      <c r="A41" s="14"/>
      <c r="B41" s="13" t="s">
        <v>94</v>
      </c>
      <c r="C41" s="14" t="s">
        <v>38</v>
      </c>
      <c r="D41" s="14">
        <v>800</v>
      </c>
      <c r="E41" s="15" t="s">
        <v>70</v>
      </c>
      <c r="F41" s="15" t="s">
        <v>63</v>
      </c>
      <c r="G41" s="23">
        <v>357</v>
      </c>
      <c r="H41" s="25"/>
      <c r="I41" s="22">
        <f t="shared" si="0"/>
        <v>357</v>
      </c>
    </row>
    <row r="42" spans="1:9" ht="220.5">
      <c r="A42" s="24" t="s">
        <v>37</v>
      </c>
      <c r="B42" s="13" t="s">
        <v>39</v>
      </c>
      <c r="C42" s="14" t="s">
        <v>95</v>
      </c>
      <c r="D42" s="14">
        <v>200</v>
      </c>
      <c r="E42" s="15" t="s">
        <v>70</v>
      </c>
      <c r="F42" s="15" t="s">
        <v>64</v>
      </c>
      <c r="G42" s="16">
        <v>3781.1</v>
      </c>
      <c r="H42" s="17">
        <v>3546.8</v>
      </c>
      <c r="I42" s="17">
        <f t="shared" si="0"/>
        <v>7327.9</v>
      </c>
    </row>
    <row r="43" spans="1:9" ht="220.5">
      <c r="A43" s="24" t="s">
        <v>80</v>
      </c>
      <c r="B43" s="13" t="s">
        <v>97</v>
      </c>
      <c r="C43" s="14" t="s">
        <v>96</v>
      </c>
      <c r="D43" s="14">
        <v>500</v>
      </c>
      <c r="E43" s="15" t="s">
        <v>66</v>
      </c>
      <c r="F43" s="15" t="s">
        <v>84</v>
      </c>
      <c r="G43" s="23">
        <v>220</v>
      </c>
      <c r="H43" s="25"/>
      <c r="I43" s="22">
        <f t="shared" si="0"/>
        <v>220</v>
      </c>
    </row>
    <row r="44" spans="1:9" ht="236.25">
      <c r="A44" s="24" t="s">
        <v>40</v>
      </c>
      <c r="B44" s="13" t="s">
        <v>99</v>
      </c>
      <c r="C44" s="14" t="s">
        <v>98</v>
      </c>
      <c r="D44" s="14">
        <v>400</v>
      </c>
      <c r="E44" s="15" t="s">
        <v>70</v>
      </c>
      <c r="F44" s="15" t="s">
        <v>70</v>
      </c>
      <c r="G44" s="23">
        <v>1044</v>
      </c>
      <c r="H44" s="25">
        <v>473</v>
      </c>
      <c r="I44" s="22">
        <f t="shared" si="0"/>
        <v>1517</v>
      </c>
    </row>
    <row r="45" spans="1:9" ht="252">
      <c r="A45" s="24" t="s">
        <v>41</v>
      </c>
      <c r="B45" s="13" t="s">
        <v>101</v>
      </c>
      <c r="C45" s="28" t="s">
        <v>100</v>
      </c>
      <c r="D45" s="14">
        <v>400</v>
      </c>
      <c r="E45" s="15" t="s">
        <v>66</v>
      </c>
      <c r="F45" s="15" t="s">
        <v>85</v>
      </c>
      <c r="G45" s="23">
        <v>170</v>
      </c>
      <c r="H45" s="25">
        <v>240</v>
      </c>
      <c r="I45" s="22">
        <f t="shared" si="0"/>
        <v>410</v>
      </c>
    </row>
    <row r="46" spans="1:9" ht="236.25">
      <c r="A46" s="29" t="s">
        <v>42</v>
      </c>
      <c r="B46" s="13" t="s">
        <v>44</v>
      </c>
      <c r="C46" s="14" t="s">
        <v>102</v>
      </c>
      <c r="D46" s="14">
        <v>200</v>
      </c>
      <c r="E46" s="15" t="s">
        <v>70</v>
      </c>
      <c r="F46" s="15" t="s">
        <v>64</v>
      </c>
      <c r="G46" s="23">
        <v>80</v>
      </c>
      <c r="H46" s="25">
        <v>0</v>
      </c>
      <c r="I46" s="22">
        <f t="shared" si="0"/>
        <v>80</v>
      </c>
    </row>
    <row r="47" spans="1:9" ht="236.25">
      <c r="A47" s="14" t="s">
        <v>43</v>
      </c>
      <c r="B47" s="13" t="s">
        <v>46</v>
      </c>
      <c r="C47" s="14" t="s">
        <v>103</v>
      </c>
      <c r="D47" s="14">
        <v>200</v>
      </c>
      <c r="E47" s="15" t="s">
        <v>64</v>
      </c>
      <c r="F47" s="15" t="s">
        <v>84</v>
      </c>
      <c r="G47" s="23">
        <v>80</v>
      </c>
      <c r="H47" s="25">
        <v>121</v>
      </c>
      <c r="I47" s="22">
        <f t="shared" si="0"/>
        <v>201</v>
      </c>
    </row>
    <row r="48" spans="1:9" ht="186.75" customHeight="1">
      <c r="A48" s="14" t="s">
        <v>45</v>
      </c>
      <c r="B48" s="27" t="s">
        <v>81</v>
      </c>
      <c r="C48" s="20" t="s">
        <v>82</v>
      </c>
      <c r="D48" s="14">
        <v>400</v>
      </c>
      <c r="E48" s="15" t="s">
        <v>70</v>
      </c>
      <c r="F48" s="15" t="s">
        <v>71</v>
      </c>
      <c r="G48" s="23">
        <v>0</v>
      </c>
      <c r="H48" s="25">
        <v>4000</v>
      </c>
      <c r="I48" s="22">
        <f t="shared" si="0"/>
        <v>4000</v>
      </c>
    </row>
    <row r="49" spans="1:9" ht="252">
      <c r="A49" s="15" t="s">
        <v>79</v>
      </c>
      <c r="B49" s="27" t="s">
        <v>104</v>
      </c>
      <c r="C49" s="20" t="s">
        <v>105</v>
      </c>
      <c r="D49" s="14">
        <v>800</v>
      </c>
      <c r="E49" s="15" t="s">
        <v>70</v>
      </c>
      <c r="F49" s="15" t="s">
        <v>71</v>
      </c>
      <c r="G49" s="23">
        <v>0</v>
      </c>
      <c r="H49" s="25">
        <v>244</v>
      </c>
      <c r="I49" s="22">
        <f t="shared" si="0"/>
        <v>244</v>
      </c>
    </row>
    <row r="50" spans="1:9" ht="78.75">
      <c r="A50" s="15"/>
      <c r="B50" s="12" t="s">
        <v>47</v>
      </c>
      <c r="C50" s="6" t="s">
        <v>48</v>
      </c>
      <c r="D50" s="6"/>
      <c r="E50" s="6"/>
      <c r="F50" s="6"/>
      <c r="G50" s="21">
        <f>G51+G54+G52+G53+G55+G56</f>
        <v>10566</v>
      </c>
      <c r="H50" s="21">
        <f>H51+H54+H52+H53+H55+H56</f>
        <v>3334</v>
      </c>
      <c r="I50" s="22">
        <f t="shared" si="0"/>
        <v>13900</v>
      </c>
    </row>
    <row r="51" spans="1:9" ht="267.75">
      <c r="A51" s="6">
        <v>3</v>
      </c>
      <c r="B51" s="13" t="s">
        <v>50</v>
      </c>
      <c r="C51" s="14" t="s">
        <v>51</v>
      </c>
      <c r="D51" s="14">
        <v>100</v>
      </c>
      <c r="E51" s="15" t="s">
        <v>72</v>
      </c>
      <c r="F51" s="15" t="s">
        <v>63</v>
      </c>
      <c r="G51" s="23">
        <v>5299</v>
      </c>
      <c r="H51" s="23"/>
      <c r="I51" s="25">
        <f t="shared" si="0"/>
        <v>5299</v>
      </c>
    </row>
    <row r="52" spans="1:9" ht="173.25">
      <c r="A52" s="24" t="s">
        <v>49</v>
      </c>
      <c r="B52" s="13" t="s">
        <v>52</v>
      </c>
      <c r="C52" s="14" t="s">
        <v>51</v>
      </c>
      <c r="D52" s="14">
        <v>200</v>
      </c>
      <c r="E52" s="15" t="s">
        <v>72</v>
      </c>
      <c r="F52" s="15" t="s">
        <v>63</v>
      </c>
      <c r="G52" s="16">
        <v>1571</v>
      </c>
      <c r="H52" s="17">
        <v>3334</v>
      </c>
      <c r="I52" s="17">
        <f t="shared" si="0"/>
        <v>4905</v>
      </c>
    </row>
    <row r="53" spans="1:9" ht="173.25">
      <c r="A53" s="24"/>
      <c r="B53" s="13" t="s">
        <v>53</v>
      </c>
      <c r="C53" s="14" t="s">
        <v>51</v>
      </c>
      <c r="D53" s="14">
        <v>800</v>
      </c>
      <c r="E53" s="15" t="s">
        <v>72</v>
      </c>
      <c r="F53" s="15" t="s">
        <v>63</v>
      </c>
      <c r="G53" s="23">
        <v>291</v>
      </c>
      <c r="H53" s="25"/>
      <c r="I53" s="22">
        <f t="shared" si="0"/>
        <v>291</v>
      </c>
    </row>
    <row r="54" spans="1:9" ht="267.75">
      <c r="A54" s="24"/>
      <c r="B54" s="13" t="s">
        <v>55</v>
      </c>
      <c r="C54" s="14" t="s">
        <v>56</v>
      </c>
      <c r="D54" s="14">
        <v>100</v>
      </c>
      <c r="E54" s="15" t="s">
        <v>72</v>
      </c>
      <c r="F54" s="15" t="s">
        <v>63</v>
      </c>
      <c r="G54" s="23">
        <v>2260</v>
      </c>
      <c r="H54" s="25"/>
      <c r="I54" s="22">
        <f t="shared" si="0"/>
        <v>2260</v>
      </c>
    </row>
    <row r="55" spans="1:9" ht="173.25">
      <c r="A55" s="24" t="s">
        <v>54</v>
      </c>
      <c r="B55" s="13" t="s">
        <v>57</v>
      </c>
      <c r="C55" s="14" t="s">
        <v>56</v>
      </c>
      <c r="D55" s="14">
        <v>200</v>
      </c>
      <c r="E55" s="15" t="s">
        <v>72</v>
      </c>
      <c r="F55" s="15" t="s">
        <v>63</v>
      </c>
      <c r="G55" s="23">
        <v>1093</v>
      </c>
      <c r="H55" s="25"/>
      <c r="I55" s="22">
        <f t="shared" si="0"/>
        <v>1093</v>
      </c>
    </row>
    <row r="56" spans="1:9" ht="13.5" hidden="1" customHeight="1">
      <c r="A56" s="24"/>
      <c r="B56" s="13" t="s">
        <v>58</v>
      </c>
      <c r="C56" s="14" t="s">
        <v>56</v>
      </c>
      <c r="D56" s="14">
        <v>800</v>
      </c>
      <c r="E56" s="15" t="s">
        <v>72</v>
      </c>
      <c r="F56" s="15" t="s">
        <v>63</v>
      </c>
      <c r="G56" s="23">
        <v>52</v>
      </c>
      <c r="H56" s="25"/>
      <c r="I56" s="22">
        <f t="shared" si="0"/>
        <v>52</v>
      </c>
    </row>
    <row r="57" spans="1:9" ht="78.75">
      <c r="A57" s="24"/>
      <c r="B57" s="12" t="s">
        <v>59</v>
      </c>
      <c r="C57" s="6" t="s">
        <v>60</v>
      </c>
      <c r="D57" s="6"/>
      <c r="E57" s="6"/>
      <c r="F57" s="6"/>
      <c r="G57" s="21">
        <f>G58+G60</f>
        <v>3655</v>
      </c>
      <c r="H57" s="21">
        <f>H58+H60</f>
        <v>40</v>
      </c>
      <c r="I57" s="22">
        <f t="shared" si="0"/>
        <v>3695</v>
      </c>
    </row>
    <row r="58" spans="1:9" ht="110.25">
      <c r="A58" s="6">
        <v>4</v>
      </c>
      <c r="B58" s="18" t="s">
        <v>107</v>
      </c>
      <c r="C58" s="28" t="s">
        <v>106</v>
      </c>
      <c r="D58" s="14">
        <v>800</v>
      </c>
      <c r="E58" s="15" t="s">
        <v>66</v>
      </c>
      <c r="F58" s="15" t="s">
        <v>72</v>
      </c>
      <c r="G58" s="21">
        <v>0</v>
      </c>
      <c r="H58" s="25">
        <v>40</v>
      </c>
      <c r="I58" s="22">
        <f t="shared" si="0"/>
        <v>40</v>
      </c>
    </row>
    <row r="59" spans="1:9" ht="110.25">
      <c r="A59" s="14" t="s">
        <v>61</v>
      </c>
      <c r="B59" s="13" t="s">
        <v>62</v>
      </c>
      <c r="C59" s="14" t="s">
        <v>109</v>
      </c>
      <c r="D59" s="14">
        <v>200</v>
      </c>
      <c r="E59" s="15" t="s">
        <v>66</v>
      </c>
      <c r="F59" s="15" t="s">
        <v>84</v>
      </c>
      <c r="G59" s="23">
        <v>3655</v>
      </c>
      <c r="H59" s="25">
        <v>0</v>
      </c>
      <c r="I59" s="22">
        <v>3490</v>
      </c>
    </row>
    <row r="60" spans="1:9" ht="110.25">
      <c r="A60" s="14"/>
      <c r="B60" s="13" t="s">
        <v>108</v>
      </c>
      <c r="C60" s="14" t="s">
        <v>109</v>
      </c>
      <c r="D60" s="14">
        <v>500</v>
      </c>
      <c r="E60" s="15" t="s">
        <v>66</v>
      </c>
      <c r="F60" s="15" t="s">
        <v>84</v>
      </c>
      <c r="G60" s="23">
        <v>3655</v>
      </c>
      <c r="H60" s="25">
        <v>0</v>
      </c>
      <c r="I60" s="22">
        <v>165</v>
      </c>
    </row>
    <row r="61" spans="1:9">
      <c r="A61" s="14"/>
    </row>
  </sheetData>
  <mergeCells count="11">
    <mergeCell ref="F1:I1"/>
    <mergeCell ref="F15:F16"/>
    <mergeCell ref="A10:I10"/>
    <mergeCell ref="A11:I11"/>
    <mergeCell ref="A15:A16"/>
    <mergeCell ref="B15:B16"/>
    <mergeCell ref="C15:C16"/>
    <mergeCell ref="D15:D16"/>
    <mergeCell ref="E15:E16"/>
    <mergeCell ref="A12:I12"/>
    <mergeCell ref="A13:I13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ОРГОТДЕЛ</cp:lastModifiedBy>
  <cp:lastPrinted>2014-05-27T05:03:03Z</cp:lastPrinted>
  <dcterms:created xsi:type="dcterms:W3CDTF">2014-05-15T06:01:23Z</dcterms:created>
  <dcterms:modified xsi:type="dcterms:W3CDTF">2014-05-27T09:23:49Z</dcterms:modified>
</cp:coreProperties>
</file>