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G15" i="1"/>
  <c r="G70"/>
  <c r="G22"/>
  <c r="G21"/>
  <c r="G46"/>
  <c r="G90"/>
  <c r="G12" l="1"/>
  <c r="G84" l="1"/>
  <c r="G91"/>
  <c r="G68"/>
  <c r="G62" l="1"/>
  <c r="G60" s="1"/>
  <c r="G19" l="1"/>
  <c r="G25"/>
  <c r="G33"/>
  <c r="G32" s="1"/>
  <c r="G38"/>
  <c r="G40"/>
  <c r="G44"/>
  <c r="G43" s="1"/>
  <c r="G42" s="1"/>
  <c r="G47"/>
  <c r="G49"/>
  <c r="G55"/>
  <c r="G57"/>
  <c r="G64"/>
  <c r="G95"/>
  <c r="G94" s="1"/>
  <c r="G71"/>
  <c r="G80"/>
  <c r="G75"/>
  <c r="G98"/>
  <c r="G102"/>
  <c r="G101" s="1"/>
  <c r="G100" s="1"/>
  <c r="G67"/>
  <c r="G66" s="1"/>
  <c r="G29"/>
  <c r="G28" s="1"/>
  <c r="G37" l="1"/>
  <c r="G11"/>
  <c r="G54"/>
  <c r="G53" s="1"/>
  <c r="G97"/>
  <c r="G79"/>
  <c r="G78" s="1"/>
  <c r="G10" l="1"/>
  <c r="G9" s="1"/>
</calcChain>
</file>

<file path=xl/sharedStrings.xml><?xml version="1.0" encoding="utf-8"?>
<sst xmlns="http://schemas.openxmlformats.org/spreadsheetml/2006/main" count="240" uniqueCount="215">
  <si>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</si>
  <si>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</si>
  <si>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</si>
  <si>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</si>
  <si>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</si>
  <si>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</si>
  <si>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</si>
  <si>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</si>
  <si>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</si>
  <si>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</si>
  <si>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Подпрограмма «Управление муниципальными финансами»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</si>
  <si>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</si>
  <si>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</si>
  <si>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</si>
  <si>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</si>
  <si>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</si>
  <si>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</si>
  <si>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</si>
  <si>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</si>
  <si>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</si>
  <si>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</si>
  <si>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</si>
  <si>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</si>
  <si>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</si>
  <si>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</si>
  <si>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Муниципальная программа городского поселения город Поворино «Развитие дорожного хозяйства в городском поселении город Поворино»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</si>
  <si>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</si>
  <si>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</si>
  <si>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</si>
  <si>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</si>
  <si>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</si>
  <si>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Субсидии организациям и индивидуальным предпринимателям, осуществляющим деятельность по перевозке пассажиров автомобильным транспортом общего пользования, на компенсацию части потерь в доходах на перевозку пассажиров автомобильным транспортом общего пользования (Иные бюджетные ассигнования)</t>
  </si>
  <si>
    <t>04 2 01 91310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</si>
  <si>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</si>
  <si>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</si>
  <si>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</si>
  <si>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</si>
  <si>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</si>
  <si>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</si>
  <si>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</si>
  <si>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</si>
  <si>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</si>
  <si>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</si>
  <si>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</si>
  <si>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</si>
  <si>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</si>
  <si>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</si>
  <si>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</si>
  <si>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</si>
  <si>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</si>
  <si>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</si>
  <si>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</si>
  <si>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</si>
  <si>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</si>
  <si>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Мероприятия по развитию градостроительной деятельности (Закупка товаров, работ и услуг для государственных (муниципальных) нужд)</t>
  </si>
  <si>
    <t>02 1 01 90850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</si>
  <si>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</si>
  <si>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</si>
  <si>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</si>
  <si>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</si>
  <si>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</si>
  <si>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</si>
  <si>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</si>
  <si>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</si>
  <si>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</si>
  <si>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</si>
  <si>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</si>
  <si>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</si>
  <si>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</si>
  <si>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</si>
  <si>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Основное мероприятие «Обеспечение населения услугами коммунальных бань».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</si>
  <si>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</si>
  <si>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</si>
  <si>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</si>
  <si>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</si>
  <si>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</si>
  <si>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</si>
  <si>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</si>
  <si>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</si>
  <si>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</si>
  <si>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</si>
  <si>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</si>
  <si>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</si>
  <si>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</si>
  <si>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</si>
  <si>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</si>
  <si>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</si>
  <si>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</si>
  <si>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</si>
  <si>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</si>
  <si>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03 1 02 90200</t>
  </si>
  <si>
    <t>Муниципальная программа городского поселения город Поворино «Развитие культуры и спорта в городском поселении город Поворино»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</si>
  <si>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</si>
  <si>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</si>
  <si>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</si>
  <si>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</si>
  <si>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</si>
  <si>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</si>
  <si>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</si>
  <si>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</si>
  <si>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</si>
  <si>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</si>
  <si>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</si>
  <si>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</si>
  <si>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</si>
  <si>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</si>
  <si>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</si>
  <si>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</si>
  <si>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</si>
  <si>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</si>
  <si>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</si>
  <si>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</si>
  <si>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</si>
  <si>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</si>
  <si>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</si>
  <si>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</si>
  <si>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ПР</t>
  </si>
  <si>
    <t>ЦСР</t>
  </si>
  <si>
    <t>ВР</t>
  </si>
  <si>
    <t>03 1 03 00000</t>
  </si>
  <si>
    <t>Благоустройство  городского поселения (Закупка товаров, работ и услуг для государственных (муниципальных) нужд)</t>
  </si>
  <si>
    <t>01 1 01 90200</t>
  </si>
  <si>
    <t>01 1 03 00000</t>
  </si>
  <si>
    <t>01 1 03 98530</t>
  </si>
  <si>
    <t> 1.2</t>
  </si>
  <si>
    <t> 1.2.1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</si>
  <si>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</si>
  <si>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</si>
  <si>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</si>
  <si>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</si>
  <si>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</si>
  <si>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 2.1.1</t>
  </si>
  <si>
    <t> 2.2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</si>
  <si>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</si>
  <si>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 2.2.3</t>
  </si>
  <si>
    <t> 3</t>
  </si>
  <si>
    <t> 3.1</t>
  </si>
  <si>
    <t> 3.1.1</t>
  </si>
  <si>
    <t xml:space="preserve"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 </t>
  </si>
  <si>
    <t> 3.1.2</t>
  </si>
  <si>
    <t> 3.1.3</t>
  </si>
  <si>
    <t>03 1 03 40090</t>
  </si>
  <si>
    <t> 4.1.1</t>
  </si>
  <si>
    <t>  4.1.2</t>
  </si>
  <si>
    <t> 4.2</t>
  </si>
  <si>
    <t> 4.2.1</t>
  </si>
  <si>
    <t> 5.</t>
  </si>
  <si>
    <t> 5.1.1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</si>
  <si>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</si>
  <si>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10
к решению Совета народных депутатов
городского поселения город Поворино
«О бюджете городского поселения 
город Поворино на 2018 год и на плановый
период 2019 -2020 годов » от 25.12.2017 г. №268
</t>
  </si>
  <si>
    <t>1.1</t>
  </si>
  <si>
    <t>1.1.1</t>
  </si>
  <si>
    <t>№ п/п</t>
  </si>
  <si>
    <t>РЗ</t>
  </si>
  <si>
    <t xml:space="preserve">Сумма </t>
  </si>
  <si>
    <t>(тыс.рублей)</t>
  </si>
  <si>
    <t>2018 год</t>
  </si>
  <si>
    <t>1</t>
  </si>
  <si>
    <t>ВСЕГО</t>
  </si>
  <si>
    <t>1.1.2</t>
  </si>
  <si>
    <t>1.1.3</t>
  </si>
  <si>
    <t>1.3</t>
  </si>
  <si>
    <t>1.3.1</t>
  </si>
  <si>
    <t>1.3.2</t>
  </si>
  <si>
    <t>1.4</t>
  </si>
  <si>
    <t>1.4.1</t>
  </si>
  <si>
    <t>1.4.2</t>
  </si>
  <si>
    <t>2.1</t>
  </si>
  <si>
    <t>2.2.1</t>
  </si>
  <si>
    <t>2.2.2</t>
  </si>
  <si>
    <t>3.1.4</t>
  </si>
  <si>
    <t>4.1</t>
  </si>
  <si>
    <t>5.1</t>
  </si>
  <si>
    <t>5.1.2</t>
  </si>
  <si>
    <t>Непрограммные направления деятельности</t>
  </si>
  <si>
    <t>90 0 00 00000</t>
  </si>
  <si>
    <t>Обеспечение деятельности Контрольно-ревизионной комиссии городского поселения город Поворино</t>
  </si>
  <si>
    <t>93 0 00 00000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</si>
  <si>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</si>
  <si>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</si>
  <si>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председателя контрольно-ревизионной комиссии (Межбюджетные трансферты)</t>
  </si>
  <si>
    <t>93 1 00 92050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</si>
  <si>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</si>
  <si>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96 0 00 00000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</si>
  <si>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</si>
  <si>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</si>
  <si>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</si>
  <si>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</si>
  <si>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(Иные бюджетные ассигнования)</t>
  </si>
  <si>
    <t>03 1 03 S8620</t>
  </si>
  <si>
    <t>Расходы на приобретение комму-нальной специализированной тех-ники  (Закупка товаров, работ и услуг для муниципальных нужд)</t>
  </si>
  <si>
    <t xml:space="preserve">Распределение бюджетных ассигнований по целевым статьям (муниципальным программам городского поселения город Поворино и непрограммным направлениям деятельности), группам видов расходов, разделам, подразделам классификации расходов  бюджета городского поселения город Поворино на 2018 год </t>
  </si>
  <si>
    <t>Приложение 5 к решению</t>
  </si>
  <si>
    <t>Муниципальная программа городского поселения город Поворино "Развитие муниципального образования городского поселения город Поворино и местного самоуправления в городском поселении</t>
  </si>
  <si>
    <t>Основное мероприятие «Благоустройство наиболее посещемых городских территорий общего пользования, благоустройство дворовых территорий многоквартирных домов, реконструкция инженерных систем жилищно - коммунального комплекса».</t>
  </si>
  <si>
    <t>06 1 01 00000</t>
  </si>
  <si>
    <t> 6.1.</t>
  </si>
  <si>
    <t>04 1 01 S8850</t>
  </si>
  <si>
    <t>02 0 00 00000</t>
  </si>
  <si>
    <t>2</t>
  </si>
  <si>
    <t>Муниципальная программа городского поселения город Поворино "Обеспечение доступным и комфортным жильем населения городского поселения город Поворино"</t>
  </si>
  <si>
    <t>05 1 02L 5190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</si>
  <si>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</si>
  <si>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Благоустройство территории  городского поселения город Поворино за счет областного бюджета (Закупка товаров, работ и услуг для государственных (муниципальных) нужд)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</si>
  <si>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</si>
  <si>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08 0 00 00000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</si>
  <si>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</si>
  <si>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</si>
  <si>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08 0 01 00000</t>
  </si>
  <si>
    <t>08 0 01 91430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</si>
  <si>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Поворино»</t>
  </si>
  <si>
    <t>06 0 00 00000</t>
  </si>
  <si>
    <t>06 1 01 78520</t>
  </si>
  <si>
    <t>06 1 01 98520</t>
  </si>
  <si>
    <t>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</si>
</sst>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7" xfId="0" applyBorder="1"/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7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0" fillId="0" borderId="9" xfId="0" applyBorder="1"/>
    <xf numFmtId="0" fontId="0" fillId="2" borderId="10" xfId="0" applyFill="1" applyBorder="1" applyAlignment="1">
      <alignment vertical="top" wrapText="1"/>
    </xf>
    <xf numFmtId="0" fontId="3" fillId="0" borderId="1" xfId="0" applyFont="1" applyBorder="1"/>
    <xf numFmtId="0" fontId="1" fillId="2" borderId="10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49" fontId="3" fillId="0" borderId="1" xfId="0" applyNumberFormat="1" applyFont="1" applyBorder="1" applyAlignment="1">
      <alignment horizontal="right"/>
    </xf>
    <xf numFmtId="4" fontId="9" fillId="3" borderId="7" xfId="0" applyNumberFormat="1" applyFont="1" applyFill="1" applyBorder="1"/>
    <xf numFmtId="0" fontId="0" fillId="0" borderId="0" xfId="0"/>
    <xf numFmtId="0" fontId="0" fillId="0" borderId="0" xfId="0"/>
    <xf numFmtId="49" fontId="3" fillId="0" borderId="1" xfId="0" applyNumberFormat="1" applyFont="1" applyBorder="1" applyAlignment="1">
      <alignment horizontal="right"/>
    </xf>
    <xf numFmtId="0" fontId="0" fillId="0" borderId="0" xfId="0"/>
    <xf numFmtId="49" fontId="3" fillId="0" borderId="1" xfId="0" applyNumberFormat="1" applyFont="1" applyBorder="1" applyAlignment="1">
      <alignment horizontal="right"/>
    </xf>
    <xf numFmtId="4" fontId="2" fillId="2" borderId="2" xfId="0" applyNumberFormat="1" applyFont="1" applyFill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/>
    <xf numFmtId="0" fontId="0" fillId="0" borderId="8" xfId="0" applyBorder="1" applyAlignment="1">
      <alignment horizontal="center" wrapText="1"/>
    </xf>
    <xf numFmtId="49" fontId="3" fillId="0" borderId="5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>
      <selection activeCell="G16" sqref="G16"/>
    </sheetView>
  </sheetViews>
  <sheetFormatPr defaultRowHeight="15"/>
  <cols>
    <col min="1" max="1" width="5.85546875" style="12" customWidth="1"/>
    <col min="2" max="2" width="38.140625" style="44" customWidth="1"/>
    <col min="3" max="3" width="16" customWidth="1"/>
    <col min="4" max="4" width="6.28515625" customWidth="1"/>
    <col min="5" max="5" width="6.7109375" customWidth="1"/>
    <col min="6" max="6" width="6.28515625" customWidth="1"/>
    <col min="7" max="7" width="11.28515625" customWidth="1"/>
  </cols>
  <sheetData>
    <row r="1" spans="1:7">
      <c r="E1" s="52" t="s">
        <v>192</v>
      </c>
      <c r="F1" s="52"/>
      <c r="G1" s="52"/>
    </row>
    <row r="3" spans="1:7" ht="71.25" customHeight="1">
      <c r="C3" s="51" t="s">
        <v>149</v>
      </c>
      <c r="D3" s="51"/>
      <c r="E3" s="51"/>
      <c r="F3" s="51"/>
      <c r="G3" s="51"/>
    </row>
    <row r="4" spans="1:7" ht="62.25" customHeight="1" thickBot="1">
      <c r="A4" s="53" t="s">
        <v>191</v>
      </c>
      <c r="B4" s="53"/>
      <c r="C4" s="53"/>
      <c r="D4" s="53"/>
      <c r="E4" s="53"/>
      <c r="F4" s="53"/>
      <c r="G4" s="53"/>
    </row>
    <row r="5" spans="1:7" ht="15.75">
      <c r="A5" s="66" t="s">
        <v>152</v>
      </c>
      <c r="B5" s="68" t="s">
        <v>115</v>
      </c>
      <c r="C5" s="64" t="s">
        <v>117</v>
      </c>
      <c r="D5" s="64" t="s">
        <v>118</v>
      </c>
      <c r="E5" s="64" t="s">
        <v>153</v>
      </c>
      <c r="F5" s="64" t="s">
        <v>116</v>
      </c>
      <c r="G5" s="17" t="s">
        <v>154</v>
      </c>
    </row>
    <row r="6" spans="1:7" ht="31.5">
      <c r="A6" s="67"/>
      <c r="B6" s="69"/>
      <c r="C6" s="65"/>
      <c r="D6" s="65"/>
      <c r="E6" s="65"/>
      <c r="F6" s="65"/>
      <c r="G6" s="18" t="s">
        <v>155</v>
      </c>
    </row>
    <row r="7" spans="1:7" ht="32.25" customHeight="1">
      <c r="A7" s="67"/>
      <c r="B7" s="69"/>
      <c r="C7" s="65"/>
      <c r="D7" s="65"/>
      <c r="E7" s="65"/>
      <c r="F7" s="65"/>
      <c r="G7" s="18" t="s">
        <v>156</v>
      </c>
    </row>
    <row r="8" spans="1:7">
      <c r="A8" s="21" t="s">
        <v>157</v>
      </c>
      <c r="B8" s="45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>
      <c r="A9" s="23"/>
      <c r="B9" s="46" t="s">
        <v>158</v>
      </c>
      <c r="C9" s="20"/>
      <c r="D9" s="20"/>
      <c r="E9" s="20"/>
      <c r="F9" s="20"/>
      <c r="G9" s="36">
        <f>G10+G42+G53+G66+G78+G97+G90</f>
        <v>84475.25</v>
      </c>
    </row>
    <row r="10" spans="1:7" ht="114" customHeight="1" thickBot="1">
      <c r="A10" s="16"/>
      <c r="B10" s="19" t="s">
        <v>193</v>
      </c>
      <c r="C10" s="1" t="s">
        <v>1</v>
      </c>
      <c r="D10" s="1"/>
      <c r="E10" s="1"/>
      <c r="F10" s="1"/>
      <c r="G10" s="30">
        <f>G11+G28+G32+G37</f>
        <v>18977.7</v>
      </c>
    </row>
    <row r="11" spans="1:7" ht="76.5" customHeight="1" thickBot="1">
      <c r="A11" s="16" t="s">
        <v>150</v>
      </c>
      <c r="B11" s="19" t="s">
        <v>2</v>
      </c>
      <c r="C11" s="1" t="s">
        <v>45</v>
      </c>
      <c r="D11" s="1"/>
      <c r="E11" s="1"/>
      <c r="F11" s="1"/>
      <c r="G11" s="30">
        <f>G12+G19+G25</f>
        <v>17743.5</v>
      </c>
    </row>
    <row r="12" spans="1:7" ht="70.5" customHeight="1" thickBot="1">
      <c r="A12" s="14" t="s">
        <v>151</v>
      </c>
      <c r="B12" s="11" t="s">
        <v>46</v>
      </c>
      <c r="C12" s="3" t="s">
        <v>47</v>
      </c>
      <c r="D12" s="4"/>
      <c r="E12" s="4"/>
      <c r="F12" s="4"/>
      <c r="G12" s="43">
        <f>G13+G14+G15+G16+G17+G18</f>
        <v>5700.3</v>
      </c>
    </row>
    <row r="13" spans="1:7" ht="79.5" customHeight="1" thickBot="1">
      <c r="A13" s="15"/>
      <c r="B13" s="19" t="s">
        <v>48</v>
      </c>
      <c r="C13" s="6" t="s">
        <v>49</v>
      </c>
      <c r="D13" s="1">
        <v>800</v>
      </c>
      <c r="E13" s="1">
        <v>4</v>
      </c>
      <c r="F13" s="1">
        <v>12</v>
      </c>
      <c r="G13" s="2">
        <v>728.2</v>
      </c>
    </row>
    <row r="14" spans="1:7" s="40" customFormat="1" ht="79.5" customHeight="1" thickBot="1">
      <c r="A14" s="15"/>
      <c r="B14" s="19" t="s">
        <v>48</v>
      </c>
      <c r="C14" s="6" t="s">
        <v>49</v>
      </c>
      <c r="D14" s="1">
        <v>200</v>
      </c>
      <c r="E14" s="1">
        <v>4</v>
      </c>
      <c r="F14" s="1">
        <v>12</v>
      </c>
      <c r="G14" s="42">
        <v>293</v>
      </c>
    </row>
    <row r="15" spans="1:7" ht="62.25" customHeight="1" thickBot="1">
      <c r="A15" s="15"/>
      <c r="B15" s="19" t="s">
        <v>120</v>
      </c>
      <c r="C15" s="6" t="s">
        <v>49</v>
      </c>
      <c r="D15" s="1">
        <v>200</v>
      </c>
      <c r="E15" s="1">
        <v>5</v>
      </c>
      <c r="F15" s="1">
        <v>3</v>
      </c>
      <c r="G15" s="2">
        <f>3379.1+250</f>
        <v>3629.1</v>
      </c>
    </row>
    <row r="16" spans="1:7" ht="95.25" thickBot="1">
      <c r="A16" s="15"/>
      <c r="B16" s="19" t="s">
        <v>76</v>
      </c>
      <c r="C16" s="6" t="s">
        <v>75</v>
      </c>
      <c r="D16" s="1">
        <v>200</v>
      </c>
      <c r="E16" s="1">
        <v>5</v>
      </c>
      <c r="F16" s="1">
        <v>3</v>
      </c>
      <c r="G16" s="2">
        <v>0</v>
      </c>
    </row>
    <row r="17" spans="1:7" ht="95.25" thickBot="1">
      <c r="A17" s="15"/>
      <c r="B17" s="19" t="s">
        <v>76</v>
      </c>
      <c r="C17" s="6" t="s">
        <v>77</v>
      </c>
      <c r="D17" s="1">
        <v>200</v>
      </c>
      <c r="E17" s="1">
        <v>5</v>
      </c>
      <c r="F17" s="1">
        <v>3</v>
      </c>
      <c r="G17" s="2">
        <v>50</v>
      </c>
    </row>
    <row r="18" spans="1:7" ht="64.5" customHeight="1" thickBot="1">
      <c r="A18" s="13"/>
      <c r="B18" s="19" t="s">
        <v>21</v>
      </c>
      <c r="C18" s="6" t="s">
        <v>121</v>
      </c>
      <c r="D18" s="1">
        <v>200</v>
      </c>
      <c r="E18" s="1">
        <v>5</v>
      </c>
      <c r="F18" s="1">
        <v>3</v>
      </c>
      <c r="G18" s="2">
        <v>1000</v>
      </c>
    </row>
    <row r="19" spans="1:7" ht="64.5" customHeight="1" thickBot="1">
      <c r="A19" s="14" t="s">
        <v>159</v>
      </c>
      <c r="B19" s="11" t="s">
        <v>3</v>
      </c>
      <c r="C19" s="3" t="s">
        <v>4</v>
      </c>
      <c r="D19" s="4"/>
      <c r="E19" s="4"/>
      <c r="F19" s="4"/>
      <c r="G19" s="25">
        <f>G20+G21+G22+G23+G24</f>
        <v>11343.2</v>
      </c>
    </row>
    <row r="20" spans="1:7" ht="142.5" thickBot="1">
      <c r="A20" s="15"/>
      <c r="B20" s="19" t="s">
        <v>0</v>
      </c>
      <c r="C20" s="6" t="s">
        <v>5</v>
      </c>
      <c r="D20" s="1">
        <v>100</v>
      </c>
      <c r="E20" s="1">
        <v>1</v>
      </c>
      <c r="F20" s="1">
        <v>4</v>
      </c>
      <c r="G20" s="2">
        <v>6999.5</v>
      </c>
    </row>
    <row r="21" spans="1:7" ht="79.5" customHeight="1" thickBot="1">
      <c r="A21" s="15"/>
      <c r="B21" s="19" t="s">
        <v>6</v>
      </c>
      <c r="C21" s="6" t="s">
        <v>5</v>
      </c>
      <c r="D21" s="1">
        <v>200</v>
      </c>
      <c r="E21" s="1">
        <v>1</v>
      </c>
      <c r="F21" s="1">
        <v>4</v>
      </c>
      <c r="G21" s="2">
        <f>2697.7+43</f>
        <v>2740.7</v>
      </c>
    </row>
    <row r="22" spans="1:7" ht="48" customHeight="1" thickBot="1">
      <c r="A22" s="15"/>
      <c r="B22" s="19" t="s">
        <v>7</v>
      </c>
      <c r="C22" s="6" t="s">
        <v>5</v>
      </c>
      <c r="D22" s="1">
        <v>800</v>
      </c>
      <c r="E22" s="1">
        <v>1</v>
      </c>
      <c r="F22" s="1">
        <v>4</v>
      </c>
      <c r="G22" s="2">
        <f>136+20</f>
        <v>156</v>
      </c>
    </row>
    <row r="23" spans="1:7" ht="174" thickBot="1">
      <c r="A23" s="13"/>
      <c r="B23" s="19" t="s">
        <v>8</v>
      </c>
      <c r="C23" s="6" t="s">
        <v>9</v>
      </c>
      <c r="D23" s="1">
        <v>100</v>
      </c>
      <c r="E23" s="1">
        <v>1</v>
      </c>
      <c r="F23" s="1">
        <v>4</v>
      </c>
      <c r="G23" s="2">
        <v>1397</v>
      </c>
    </row>
    <row r="24" spans="1:7" ht="64.5" customHeight="1" thickBot="1">
      <c r="A24" s="13"/>
      <c r="B24" s="19" t="s">
        <v>15</v>
      </c>
      <c r="C24" s="6" t="s">
        <v>16</v>
      </c>
      <c r="D24" s="1">
        <v>200</v>
      </c>
      <c r="E24" s="1">
        <v>1</v>
      </c>
      <c r="F24" s="1">
        <v>13</v>
      </c>
      <c r="G24" s="2">
        <v>50</v>
      </c>
    </row>
    <row r="25" spans="1:7" ht="60.75" customHeight="1" thickBot="1">
      <c r="A25" s="14" t="s">
        <v>160</v>
      </c>
      <c r="B25" s="11" t="s">
        <v>78</v>
      </c>
      <c r="C25" s="3" t="s">
        <v>122</v>
      </c>
      <c r="D25" s="4"/>
      <c r="E25" s="4"/>
      <c r="F25" s="4"/>
      <c r="G25" s="25">
        <f>G26</f>
        <v>700</v>
      </c>
    </row>
    <row r="26" spans="1:7" ht="80.25" customHeight="1">
      <c r="A26" s="54"/>
      <c r="B26" s="56" t="s">
        <v>79</v>
      </c>
      <c r="C26" s="58" t="s">
        <v>123</v>
      </c>
      <c r="D26" s="60">
        <v>600</v>
      </c>
      <c r="E26" s="60">
        <v>5</v>
      </c>
      <c r="F26" s="60">
        <v>3</v>
      </c>
      <c r="G26" s="62">
        <v>700</v>
      </c>
    </row>
    <row r="27" spans="1:7" ht="0.75" customHeight="1" thickBot="1">
      <c r="A27" s="55"/>
      <c r="B27" s="57"/>
      <c r="C27" s="59"/>
      <c r="D27" s="61"/>
      <c r="E27" s="61"/>
      <c r="F27" s="61"/>
      <c r="G27" s="63"/>
    </row>
    <row r="28" spans="1:7" ht="47.25" customHeight="1" thickBot="1">
      <c r="A28" s="13" t="s">
        <v>124</v>
      </c>
      <c r="B28" s="19" t="s">
        <v>17</v>
      </c>
      <c r="C28" s="6" t="s">
        <v>18</v>
      </c>
      <c r="D28" s="1"/>
      <c r="E28" s="1"/>
      <c r="F28" s="1"/>
      <c r="G28" s="24">
        <f>G29</f>
        <v>972.2</v>
      </c>
    </row>
    <row r="29" spans="1:7" ht="76.5" customHeight="1" thickBot="1">
      <c r="A29" s="14" t="s">
        <v>125</v>
      </c>
      <c r="B29" s="11" t="s">
        <v>19</v>
      </c>
      <c r="C29" s="3" t="s">
        <v>20</v>
      </c>
      <c r="D29" s="4"/>
      <c r="E29" s="4"/>
      <c r="F29" s="4"/>
      <c r="G29" s="25">
        <f>G30+G31</f>
        <v>972.2</v>
      </c>
    </row>
    <row r="30" spans="1:7" ht="68.25" customHeight="1" thickBot="1">
      <c r="A30" s="13"/>
      <c r="B30" s="19" t="s">
        <v>21</v>
      </c>
      <c r="C30" s="6" t="s">
        <v>22</v>
      </c>
      <c r="D30" s="1">
        <v>200</v>
      </c>
      <c r="E30" s="1">
        <v>1</v>
      </c>
      <c r="F30" s="1">
        <v>13</v>
      </c>
      <c r="G30" s="2">
        <v>278.5</v>
      </c>
    </row>
    <row r="31" spans="1:7" ht="64.5" customHeight="1" thickBot="1">
      <c r="A31" s="13"/>
      <c r="B31" s="19" t="s">
        <v>21</v>
      </c>
      <c r="C31" s="6" t="s">
        <v>22</v>
      </c>
      <c r="D31" s="1">
        <v>200</v>
      </c>
      <c r="E31" s="1">
        <v>4</v>
      </c>
      <c r="F31" s="1">
        <v>12</v>
      </c>
      <c r="G31" s="2">
        <v>693.7</v>
      </c>
    </row>
    <row r="32" spans="1:7" ht="32.25" customHeight="1" thickBot="1">
      <c r="A32" s="16" t="s">
        <v>161</v>
      </c>
      <c r="B32" s="19" t="s">
        <v>10</v>
      </c>
      <c r="C32" s="6" t="s">
        <v>126</v>
      </c>
      <c r="D32" s="1"/>
      <c r="E32" s="1"/>
      <c r="F32" s="1"/>
      <c r="G32" s="24">
        <f>G33</f>
        <v>50</v>
      </c>
    </row>
    <row r="33" spans="1:7" ht="63.75" customHeight="1" thickBot="1">
      <c r="A33" s="14" t="s">
        <v>162</v>
      </c>
      <c r="B33" s="11" t="s">
        <v>11</v>
      </c>
      <c r="C33" s="3" t="s">
        <v>12</v>
      </c>
      <c r="D33" s="4"/>
      <c r="E33" s="4"/>
      <c r="F33" s="4"/>
      <c r="G33" s="5">
        <f>G34</f>
        <v>50</v>
      </c>
    </row>
    <row r="34" spans="1:7" ht="63" customHeight="1" thickBot="1">
      <c r="A34" s="13"/>
      <c r="B34" s="19" t="s">
        <v>13</v>
      </c>
      <c r="C34" s="6" t="s">
        <v>14</v>
      </c>
      <c r="D34" s="1">
        <v>800</v>
      </c>
      <c r="E34" s="1">
        <v>1</v>
      </c>
      <c r="F34" s="1">
        <v>11</v>
      </c>
      <c r="G34" s="2">
        <v>50</v>
      </c>
    </row>
    <row r="35" spans="1:7" ht="48.75" customHeight="1" thickBot="1">
      <c r="A35" s="14" t="s">
        <v>163</v>
      </c>
      <c r="B35" s="11" t="s">
        <v>127</v>
      </c>
      <c r="C35" s="3" t="s">
        <v>128</v>
      </c>
      <c r="D35" s="4"/>
      <c r="E35" s="4"/>
      <c r="F35" s="4"/>
      <c r="G35" s="5">
        <v>0</v>
      </c>
    </row>
    <row r="36" spans="1:7" ht="51.75" customHeight="1" thickBot="1">
      <c r="A36" s="13"/>
      <c r="B36" s="19" t="s">
        <v>129</v>
      </c>
      <c r="C36" s="6" t="s">
        <v>130</v>
      </c>
      <c r="D36" s="1">
        <v>700</v>
      </c>
      <c r="E36" s="1">
        <v>13</v>
      </c>
      <c r="F36" s="1">
        <v>1</v>
      </c>
      <c r="G36" s="2">
        <v>0</v>
      </c>
    </row>
    <row r="37" spans="1:7" ht="45.75" customHeight="1" thickBot="1">
      <c r="A37" s="16" t="s">
        <v>164</v>
      </c>
      <c r="B37" s="19" t="s">
        <v>105</v>
      </c>
      <c r="C37" s="6" t="s">
        <v>106</v>
      </c>
      <c r="D37" s="1"/>
      <c r="E37" s="8"/>
      <c r="F37" s="8"/>
      <c r="G37" s="24">
        <f>G38+G40</f>
        <v>212</v>
      </c>
    </row>
    <row r="38" spans="1:7" ht="48" customHeight="1" thickBot="1">
      <c r="A38" s="14" t="s">
        <v>165</v>
      </c>
      <c r="B38" s="11" t="s">
        <v>107</v>
      </c>
      <c r="C38" s="3" t="s">
        <v>108</v>
      </c>
      <c r="D38" s="4"/>
      <c r="E38" s="8"/>
      <c r="F38" s="8"/>
      <c r="G38" s="25">
        <f>G39</f>
        <v>164.5</v>
      </c>
    </row>
    <row r="39" spans="1:7" ht="68.25" customHeight="1" thickBot="1">
      <c r="A39" s="13"/>
      <c r="B39" s="19" t="s">
        <v>109</v>
      </c>
      <c r="C39" s="6" t="s">
        <v>110</v>
      </c>
      <c r="D39" s="1">
        <v>300</v>
      </c>
      <c r="E39" s="1">
        <v>10</v>
      </c>
      <c r="F39" s="1">
        <v>1</v>
      </c>
      <c r="G39" s="2">
        <v>164.5</v>
      </c>
    </row>
    <row r="40" spans="1:7" ht="64.5" customHeight="1" thickBot="1">
      <c r="A40" s="14" t="s">
        <v>166</v>
      </c>
      <c r="B40" s="11" t="s">
        <v>111</v>
      </c>
      <c r="C40" s="3" t="s">
        <v>112</v>
      </c>
      <c r="D40" s="4"/>
      <c r="E40" s="8"/>
      <c r="F40" s="8"/>
      <c r="G40" s="25">
        <f>G41</f>
        <v>47.5</v>
      </c>
    </row>
    <row r="41" spans="1:7" ht="48" customHeight="1" thickBot="1">
      <c r="A41" s="13"/>
      <c r="B41" s="19" t="s">
        <v>113</v>
      </c>
      <c r="C41" s="6" t="s">
        <v>114</v>
      </c>
      <c r="D41" s="1">
        <v>300</v>
      </c>
      <c r="E41" s="1">
        <v>10</v>
      </c>
      <c r="F41" s="1">
        <v>6</v>
      </c>
      <c r="G41" s="2">
        <v>47.5</v>
      </c>
    </row>
    <row r="42" spans="1:7" s="34" customFormat="1" ht="96" customHeight="1" thickBot="1">
      <c r="A42" s="35" t="s">
        <v>199</v>
      </c>
      <c r="B42" s="19" t="s">
        <v>200</v>
      </c>
      <c r="C42" s="6" t="s">
        <v>198</v>
      </c>
      <c r="D42" s="8"/>
      <c r="E42" s="8"/>
      <c r="F42" s="8"/>
      <c r="G42" s="24">
        <f>G43+G46</f>
        <v>924.2</v>
      </c>
    </row>
    <row r="43" spans="1:7" ht="35.25" customHeight="1" thickBot="1">
      <c r="A43" s="16" t="s">
        <v>167</v>
      </c>
      <c r="B43" s="19" t="s">
        <v>50</v>
      </c>
      <c r="C43" s="6" t="s">
        <v>51</v>
      </c>
      <c r="D43" s="8"/>
      <c r="E43" s="8"/>
      <c r="F43" s="8"/>
      <c r="G43" s="24">
        <f>G44</f>
        <v>17.2</v>
      </c>
    </row>
    <row r="44" spans="1:7" ht="50.25" customHeight="1" thickBot="1">
      <c r="A44" s="14" t="s">
        <v>131</v>
      </c>
      <c r="B44" s="11" t="s">
        <v>52</v>
      </c>
      <c r="C44" s="3" t="s">
        <v>53</v>
      </c>
      <c r="D44" s="8"/>
      <c r="E44" s="8"/>
      <c r="F44" s="8"/>
      <c r="G44" s="5">
        <f>G45</f>
        <v>17.2</v>
      </c>
    </row>
    <row r="45" spans="1:7" ht="78" customHeight="1" thickBot="1">
      <c r="A45" s="15"/>
      <c r="B45" s="19" t="s">
        <v>54</v>
      </c>
      <c r="C45" s="6" t="s">
        <v>55</v>
      </c>
      <c r="D45" s="1">
        <v>500</v>
      </c>
      <c r="E45" s="1">
        <v>4</v>
      </c>
      <c r="F45" s="1">
        <v>12</v>
      </c>
      <c r="G45" s="2">
        <v>17.2</v>
      </c>
    </row>
    <row r="46" spans="1:7" ht="87" customHeight="1" thickBot="1">
      <c r="A46" s="13" t="s">
        <v>132</v>
      </c>
      <c r="B46" s="19" t="s">
        <v>56</v>
      </c>
      <c r="C46" s="6" t="s">
        <v>57</v>
      </c>
      <c r="D46" s="8"/>
      <c r="E46" s="8"/>
      <c r="F46" s="8"/>
      <c r="G46" s="2">
        <f>G47+G49</f>
        <v>907</v>
      </c>
    </row>
    <row r="47" spans="1:7" ht="46.5" customHeight="1" thickBot="1">
      <c r="A47" s="14" t="s">
        <v>168</v>
      </c>
      <c r="B47" s="11" t="s">
        <v>58</v>
      </c>
      <c r="C47" s="4" t="s">
        <v>59</v>
      </c>
      <c r="D47" s="8"/>
      <c r="E47" s="8"/>
      <c r="F47" s="8"/>
      <c r="G47" s="25">
        <f>G48</f>
        <v>600</v>
      </c>
    </row>
    <row r="48" spans="1:7" ht="96" customHeight="1" thickBot="1">
      <c r="A48" s="13"/>
      <c r="B48" s="19" t="s">
        <v>133</v>
      </c>
      <c r="C48" s="6" t="s">
        <v>60</v>
      </c>
      <c r="D48" s="1">
        <v>200</v>
      </c>
      <c r="E48" s="1">
        <v>5</v>
      </c>
      <c r="F48" s="1">
        <v>1</v>
      </c>
      <c r="G48" s="2">
        <v>600</v>
      </c>
    </row>
    <row r="49" spans="1:7" ht="62.25" customHeight="1" thickBot="1">
      <c r="A49" s="14" t="s">
        <v>169</v>
      </c>
      <c r="B49" s="11" t="s">
        <v>61</v>
      </c>
      <c r="C49" s="3" t="s">
        <v>62</v>
      </c>
      <c r="D49" s="8"/>
      <c r="E49" s="8"/>
      <c r="F49" s="8"/>
      <c r="G49" s="25">
        <f>G50</f>
        <v>307</v>
      </c>
    </row>
    <row r="50" spans="1:7" ht="110.25" customHeight="1" thickBot="1">
      <c r="A50" s="15"/>
      <c r="B50" s="19" t="s">
        <v>63</v>
      </c>
      <c r="C50" s="7" t="s">
        <v>64</v>
      </c>
      <c r="D50" s="1">
        <v>200</v>
      </c>
      <c r="E50" s="1">
        <v>5</v>
      </c>
      <c r="F50" s="1">
        <v>1</v>
      </c>
      <c r="G50" s="2">
        <v>307</v>
      </c>
    </row>
    <row r="51" spans="1:7" ht="62.25" customHeight="1" thickBot="1">
      <c r="A51" s="14" t="s">
        <v>134</v>
      </c>
      <c r="B51" s="47" t="s">
        <v>80</v>
      </c>
      <c r="C51" s="10" t="s">
        <v>81</v>
      </c>
      <c r="D51" s="8"/>
      <c r="E51" s="8"/>
      <c r="F51" s="8"/>
      <c r="G51" s="5">
        <v>0</v>
      </c>
    </row>
    <row r="52" spans="1:7" ht="66" customHeight="1" thickBot="1">
      <c r="A52" s="13"/>
      <c r="B52" s="19" t="s">
        <v>82</v>
      </c>
      <c r="C52" s="6" t="s">
        <v>83</v>
      </c>
      <c r="D52" s="1">
        <v>200</v>
      </c>
      <c r="E52" s="1">
        <v>5</v>
      </c>
      <c r="F52" s="1">
        <v>3</v>
      </c>
      <c r="G52" s="2">
        <v>0</v>
      </c>
    </row>
    <row r="53" spans="1:7" ht="111.75" customHeight="1" thickBot="1">
      <c r="A53" s="13" t="s">
        <v>135</v>
      </c>
      <c r="B53" s="19" t="s">
        <v>23</v>
      </c>
      <c r="C53" s="6" t="s">
        <v>24</v>
      </c>
      <c r="D53" s="8"/>
      <c r="E53" s="8"/>
      <c r="F53" s="8"/>
      <c r="G53" s="30">
        <f>G54+G94</f>
        <v>7416.3</v>
      </c>
    </row>
    <row r="54" spans="1:7" ht="63" customHeight="1" thickBot="1">
      <c r="A54" s="13" t="s">
        <v>136</v>
      </c>
      <c r="B54" s="19" t="s">
        <v>65</v>
      </c>
      <c r="C54" s="6" t="s">
        <v>66</v>
      </c>
      <c r="D54" s="8"/>
      <c r="E54" s="8"/>
      <c r="F54" s="8"/>
      <c r="G54" s="24">
        <f>G55+G57+G60+G64</f>
        <v>6986.3</v>
      </c>
    </row>
    <row r="55" spans="1:7" ht="49.5" customHeight="1" thickBot="1">
      <c r="A55" s="14" t="s">
        <v>137</v>
      </c>
      <c r="B55" s="11" t="s">
        <v>67</v>
      </c>
      <c r="C55" s="3" t="s">
        <v>68</v>
      </c>
      <c r="D55" s="8"/>
      <c r="E55" s="8"/>
      <c r="F55" s="8"/>
      <c r="G55" s="25">
        <f>G56</f>
        <v>609</v>
      </c>
    </row>
    <row r="56" spans="1:7" ht="98.25" customHeight="1" thickBot="1">
      <c r="A56" s="15"/>
      <c r="B56" s="19" t="s">
        <v>138</v>
      </c>
      <c r="C56" s="1" t="s">
        <v>69</v>
      </c>
      <c r="D56" s="1">
        <v>800</v>
      </c>
      <c r="E56" s="1">
        <v>5</v>
      </c>
      <c r="F56" s="1">
        <v>2</v>
      </c>
      <c r="G56" s="2">
        <v>609</v>
      </c>
    </row>
    <row r="57" spans="1:7" ht="47.25" customHeight="1" thickBot="1">
      <c r="A57" s="14" t="s">
        <v>139</v>
      </c>
      <c r="B57" s="11" t="s">
        <v>86</v>
      </c>
      <c r="C57" s="3" t="s">
        <v>87</v>
      </c>
      <c r="D57" s="8"/>
      <c r="E57" s="8"/>
      <c r="F57" s="8"/>
      <c r="G57" s="25">
        <f>G58+G59</f>
        <v>2509.1000000000004</v>
      </c>
    </row>
    <row r="58" spans="1:7" ht="111.75" customHeight="1" thickBot="1">
      <c r="A58" s="15"/>
      <c r="B58" s="19" t="s">
        <v>88</v>
      </c>
      <c r="C58" s="6" t="s">
        <v>89</v>
      </c>
      <c r="D58" s="1">
        <v>200</v>
      </c>
      <c r="E58" s="1">
        <v>5</v>
      </c>
      <c r="F58" s="1">
        <v>5</v>
      </c>
      <c r="G58" s="2">
        <v>351.3</v>
      </c>
    </row>
    <row r="59" spans="1:7" ht="111" customHeight="1" thickBot="1">
      <c r="A59" s="15"/>
      <c r="B59" s="19" t="s">
        <v>88</v>
      </c>
      <c r="C59" s="6" t="s">
        <v>90</v>
      </c>
      <c r="D59" s="1">
        <v>800</v>
      </c>
      <c r="E59" s="1">
        <v>5</v>
      </c>
      <c r="F59" s="1">
        <v>5</v>
      </c>
      <c r="G59" s="2">
        <v>2157.8000000000002</v>
      </c>
    </row>
    <row r="60" spans="1:7" ht="48" thickBot="1">
      <c r="A60" s="14" t="s">
        <v>140</v>
      </c>
      <c r="B60" s="11" t="s">
        <v>70</v>
      </c>
      <c r="C60" s="3" t="s">
        <v>119</v>
      </c>
      <c r="D60" s="8"/>
      <c r="E60" s="8"/>
      <c r="F60" s="8"/>
      <c r="G60" s="25">
        <f>G61+G62</f>
        <v>2580.1999999999998</v>
      </c>
    </row>
    <row r="61" spans="1:7" ht="125.25" customHeight="1" thickBot="1">
      <c r="A61" s="15"/>
      <c r="B61" s="19" t="s">
        <v>71</v>
      </c>
      <c r="C61" s="6" t="s">
        <v>141</v>
      </c>
      <c r="D61" s="1">
        <v>200</v>
      </c>
      <c r="E61" s="1">
        <v>5</v>
      </c>
      <c r="F61" s="1">
        <v>2</v>
      </c>
      <c r="G61" s="2">
        <v>800</v>
      </c>
    </row>
    <row r="62" spans="1:7" ht="80.25" customHeight="1" thickBot="1">
      <c r="A62" s="15"/>
      <c r="B62" s="19" t="s">
        <v>72</v>
      </c>
      <c r="C62" s="6" t="s">
        <v>119</v>
      </c>
      <c r="D62" s="1"/>
      <c r="E62" s="1">
        <v>5</v>
      </c>
      <c r="F62" s="1">
        <v>2</v>
      </c>
      <c r="G62" s="2">
        <f>G63</f>
        <v>1780.2</v>
      </c>
    </row>
    <row r="63" spans="1:7" ht="80.25" customHeight="1" thickBot="1">
      <c r="A63" s="15"/>
      <c r="B63" s="19" t="s">
        <v>190</v>
      </c>
      <c r="C63" s="6" t="s">
        <v>189</v>
      </c>
      <c r="D63" s="1">
        <v>200</v>
      </c>
      <c r="E63" s="1">
        <v>5</v>
      </c>
      <c r="F63" s="1">
        <v>2</v>
      </c>
      <c r="G63" s="2">
        <v>1780.2</v>
      </c>
    </row>
    <row r="64" spans="1:7" ht="79.5" thickBot="1">
      <c r="A64" s="14" t="s">
        <v>170</v>
      </c>
      <c r="B64" s="11" t="s">
        <v>72</v>
      </c>
      <c r="C64" s="9" t="s">
        <v>73</v>
      </c>
      <c r="D64" s="8"/>
      <c r="E64" s="1">
        <v>5</v>
      </c>
      <c r="F64" s="1">
        <v>2</v>
      </c>
      <c r="G64" s="24">
        <f>G65</f>
        <v>1288</v>
      </c>
    </row>
    <row r="65" spans="1:7" ht="111" thickBot="1">
      <c r="A65" s="15"/>
      <c r="B65" s="19" t="s">
        <v>74</v>
      </c>
      <c r="C65" s="9" t="s">
        <v>73</v>
      </c>
      <c r="D65" s="1">
        <v>800</v>
      </c>
      <c r="E65" s="1">
        <v>5</v>
      </c>
      <c r="F65" s="1">
        <v>2</v>
      </c>
      <c r="G65" s="2">
        <v>1288</v>
      </c>
    </row>
    <row r="66" spans="1:7" ht="78" customHeight="1" thickBot="1">
      <c r="A66" s="13">
        <v>4</v>
      </c>
      <c r="B66" s="19" t="s">
        <v>25</v>
      </c>
      <c r="C66" s="6" t="s">
        <v>26</v>
      </c>
      <c r="D66" s="8"/>
      <c r="E66" s="8"/>
      <c r="F66" s="8"/>
      <c r="G66" s="30">
        <f>G67+G75</f>
        <v>39820.6</v>
      </c>
    </row>
    <row r="67" spans="1:7" ht="49.5" customHeight="1" thickBot="1">
      <c r="A67" s="16" t="s">
        <v>171</v>
      </c>
      <c r="B67" s="19" t="s">
        <v>33</v>
      </c>
      <c r="C67" s="6" t="s">
        <v>34</v>
      </c>
      <c r="D67" s="8"/>
      <c r="E67" s="8"/>
      <c r="F67" s="8"/>
      <c r="G67" s="31">
        <f>G68+G71</f>
        <v>39620.6</v>
      </c>
    </row>
    <row r="68" spans="1:7" ht="49.5" customHeight="1" thickBot="1">
      <c r="A68" s="14" t="s">
        <v>142</v>
      </c>
      <c r="B68" s="11" t="s">
        <v>35</v>
      </c>
      <c r="C68" s="3" t="s">
        <v>36</v>
      </c>
      <c r="D68" s="8"/>
      <c r="E68" s="8"/>
      <c r="F68" s="8"/>
      <c r="G68" s="25">
        <f>G69+G70</f>
        <v>33975.699999999997</v>
      </c>
    </row>
    <row r="69" spans="1:7" ht="79.5" thickBot="1">
      <c r="A69" s="13"/>
      <c r="B69" s="19" t="s">
        <v>37</v>
      </c>
      <c r="C69" s="6" t="s">
        <v>38</v>
      </c>
      <c r="D69" s="1">
        <v>200</v>
      </c>
      <c r="E69" s="1">
        <v>4</v>
      </c>
      <c r="F69" s="1">
        <v>9</v>
      </c>
      <c r="G69" s="2">
        <v>4183.1000000000004</v>
      </c>
    </row>
    <row r="70" spans="1:7" s="34" customFormat="1" ht="79.5" thickBot="1">
      <c r="A70" s="35"/>
      <c r="B70" s="19" t="s">
        <v>37</v>
      </c>
      <c r="C70" s="6" t="s">
        <v>197</v>
      </c>
      <c r="D70" s="1">
        <v>200</v>
      </c>
      <c r="E70" s="1">
        <v>4</v>
      </c>
      <c r="F70" s="1">
        <v>9</v>
      </c>
      <c r="G70" s="2">
        <f>9425.9+5450.3+14916.4</f>
        <v>29792.6</v>
      </c>
    </row>
    <row r="71" spans="1:7" ht="39" customHeight="1" thickBot="1">
      <c r="A71" s="14" t="s">
        <v>143</v>
      </c>
      <c r="B71" s="11" t="s">
        <v>39</v>
      </c>
      <c r="C71" s="3" t="s">
        <v>40</v>
      </c>
      <c r="D71" s="8"/>
      <c r="E71" s="8"/>
      <c r="F71" s="8"/>
      <c r="G71" s="25">
        <f>G72+G73+G74</f>
        <v>5644.9</v>
      </c>
    </row>
    <row r="72" spans="1:7" ht="78.75" customHeight="1" thickBot="1">
      <c r="A72" s="13"/>
      <c r="B72" s="19" t="s">
        <v>84</v>
      </c>
      <c r="C72" s="6" t="s">
        <v>85</v>
      </c>
      <c r="D72" s="1">
        <v>200</v>
      </c>
      <c r="E72" s="1">
        <v>5</v>
      </c>
      <c r="F72" s="1">
        <v>3</v>
      </c>
      <c r="G72" s="2">
        <v>4210</v>
      </c>
    </row>
    <row r="73" spans="1:7" ht="81.75" customHeight="1" thickBot="1">
      <c r="A73" s="15"/>
      <c r="B73" s="19" t="s">
        <v>41</v>
      </c>
      <c r="C73" s="1" t="s">
        <v>42</v>
      </c>
      <c r="D73" s="1">
        <v>200</v>
      </c>
      <c r="E73" s="1">
        <v>4</v>
      </c>
      <c r="F73" s="1">
        <v>9</v>
      </c>
      <c r="G73" s="2">
        <v>799.9</v>
      </c>
    </row>
    <row r="74" spans="1:7" ht="98.25" customHeight="1" thickBot="1">
      <c r="A74" s="15"/>
      <c r="B74" s="19" t="s">
        <v>43</v>
      </c>
      <c r="C74" s="6" t="s">
        <v>44</v>
      </c>
      <c r="D74" s="1">
        <v>200</v>
      </c>
      <c r="E74" s="1">
        <v>4</v>
      </c>
      <c r="F74" s="1">
        <v>9</v>
      </c>
      <c r="G74" s="2">
        <v>635</v>
      </c>
    </row>
    <row r="75" spans="1:7" ht="47.25" customHeight="1" thickBot="1">
      <c r="A75" s="13" t="s">
        <v>144</v>
      </c>
      <c r="B75" s="19" t="s">
        <v>27</v>
      </c>
      <c r="C75" s="6" t="s">
        <v>28</v>
      </c>
      <c r="D75" s="8"/>
      <c r="E75" s="8"/>
      <c r="F75" s="8"/>
      <c r="G75" s="24">
        <f>G76</f>
        <v>200</v>
      </c>
    </row>
    <row r="76" spans="1:7" ht="81" customHeight="1" thickBot="1">
      <c r="A76" s="14" t="s">
        <v>145</v>
      </c>
      <c r="B76" s="11" t="s">
        <v>29</v>
      </c>
      <c r="C76" s="3" t="s">
        <v>30</v>
      </c>
      <c r="D76" s="8"/>
      <c r="E76" s="8"/>
      <c r="F76" s="8"/>
      <c r="G76" s="5">
        <v>200</v>
      </c>
    </row>
    <row r="77" spans="1:7" ht="156.75" customHeight="1" thickBot="1">
      <c r="A77" s="13"/>
      <c r="B77" s="19" t="s">
        <v>31</v>
      </c>
      <c r="C77" s="6" t="s">
        <v>32</v>
      </c>
      <c r="D77" s="1">
        <v>800</v>
      </c>
      <c r="E77" s="1">
        <v>4</v>
      </c>
      <c r="F77" s="1">
        <v>8</v>
      </c>
      <c r="G77" s="2">
        <v>200</v>
      </c>
    </row>
    <row r="78" spans="1:7" ht="80.25" customHeight="1" thickBot="1">
      <c r="A78" s="13" t="s">
        <v>146</v>
      </c>
      <c r="B78" s="19" t="s">
        <v>91</v>
      </c>
      <c r="C78" s="6" t="s">
        <v>92</v>
      </c>
      <c r="D78" s="8"/>
      <c r="E78" s="8"/>
      <c r="F78" s="8"/>
      <c r="G78" s="30">
        <f>G79</f>
        <v>10771.65</v>
      </c>
    </row>
    <row r="79" spans="1:7" ht="63.75" customHeight="1" thickBot="1">
      <c r="A79" s="16" t="s">
        <v>172</v>
      </c>
      <c r="B79" s="19" t="s">
        <v>93</v>
      </c>
      <c r="C79" s="6" t="s">
        <v>94</v>
      </c>
      <c r="D79" s="8"/>
      <c r="E79" s="8"/>
      <c r="F79" s="8"/>
      <c r="G79" s="24">
        <f>G80+G84</f>
        <v>10771.65</v>
      </c>
    </row>
    <row r="80" spans="1:7" ht="50.25" customHeight="1" thickBot="1">
      <c r="A80" s="14" t="s">
        <v>147</v>
      </c>
      <c r="B80" s="11" t="s">
        <v>95</v>
      </c>
      <c r="C80" s="3" t="s">
        <v>96</v>
      </c>
      <c r="D80" s="8"/>
      <c r="E80" s="8"/>
      <c r="F80" s="8"/>
      <c r="G80" s="25">
        <f>G81+G82+G83</f>
        <v>7427.28</v>
      </c>
    </row>
    <row r="81" spans="1:7" ht="156.75" customHeight="1" thickBot="1">
      <c r="A81" s="15"/>
      <c r="B81" s="19" t="s">
        <v>148</v>
      </c>
      <c r="C81" s="1" t="s">
        <v>98</v>
      </c>
      <c r="D81" s="1">
        <v>100</v>
      </c>
      <c r="E81" s="1">
        <v>8</v>
      </c>
      <c r="F81" s="1">
        <v>1</v>
      </c>
      <c r="G81" s="2">
        <v>4790.2</v>
      </c>
    </row>
    <row r="82" spans="1:7" ht="95.25" thickBot="1">
      <c r="A82" s="15"/>
      <c r="B82" s="19" t="s">
        <v>99</v>
      </c>
      <c r="C82" s="1" t="s">
        <v>98</v>
      </c>
      <c r="D82" s="1">
        <v>200</v>
      </c>
      <c r="E82" s="1">
        <v>8</v>
      </c>
      <c r="F82" s="1">
        <v>1</v>
      </c>
      <c r="G82" s="2">
        <v>2619.84</v>
      </c>
    </row>
    <row r="83" spans="1:7" ht="66" customHeight="1" thickBot="1">
      <c r="A83" s="15"/>
      <c r="B83" s="19" t="s">
        <v>100</v>
      </c>
      <c r="C83" s="6" t="s">
        <v>98</v>
      </c>
      <c r="D83" s="1">
        <v>800</v>
      </c>
      <c r="E83" s="1">
        <v>8</v>
      </c>
      <c r="F83" s="1">
        <v>1</v>
      </c>
      <c r="G83" s="2">
        <v>17.239999999999998</v>
      </c>
    </row>
    <row r="84" spans="1:7" ht="48" thickBot="1">
      <c r="A84" s="14" t="s">
        <v>173</v>
      </c>
      <c r="B84" s="11" t="s">
        <v>101</v>
      </c>
      <c r="C84" s="3" t="s">
        <v>102</v>
      </c>
      <c r="D84" s="8"/>
      <c r="E84" s="8"/>
      <c r="F84" s="8"/>
      <c r="G84" s="25">
        <f>G85+G86+G87+G88+G89</f>
        <v>3344.3700000000003</v>
      </c>
    </row>
    <row r="85" spans="1:7" ht="162" customHeight="1" thickBot="1">
      <c r="A85" s="13"/>
      <c r="B85" s="19" t="s">
        <v>97</v>
      </c>
      <c r="C85" s="6" t="s">
        <v>103</v>
      </c>
      <c r="D85" s="1">
        <v>100</v>
      </c>
      <c r="E85" s="1">
        <v>8</v>
      </c>
      <c r="F85" s="1">
        <v>1</v>
      </c>
      <c r="G85" s="2">
        <v>2460.21</v>
      </c>
    </row>
    <row r="86" spans="1:7" ht="95.25" thickBot="1">
      <c r="A86" s="13"/>
      <c r="B86" s="19" t="s">
        <v>99</v>
      </c>
      <c r="C86" s="6" t="s">
        <v>103</v>
      </c>
      <c r="D86" s="1">
        <v>200</v>
      </c>
      <c r="E86" s="1">
        <v>8</v>
      </c>
      <c r="F86" s="1">
        <v>1</v>
      </c>
      <c r="G86" s="2">
        <v>851.26</v>
      </c>
    </row>
    <row r="87" spans="1:7" ht="79.5" thickBot="1">
      <c r="A87" s="13"/>
      <c r="B87" s="19" t="s">
        <v>100</v>
      </c>
      <c r="C87" s="6" t="s">
        <v>103</v>
      </c>
      <c r="D87" s="1">
        <v>800</v>
      </c>
      <c r="E87" s="1">
        <v>8</v>
      </c>
      <c r="F87" s="1">
        <v>1</v>
      </c>
      <c r="G87" s="2">
        <v>21</v>
      </c>
    </row>
    <row r="88" spans="1:7" ht="78.75" customHeight="1" thickBot="1">
      <c r="A88" s="13"/>
      <c r="B88" s="19" t="s">
        <v>104</v>
      </c>
      <c r="C88" s="6" t="s">
        <v>201</v>
      </c>
      <c r="D88" s="1">
        <v>200</v>
      </c>
      <c r="E88" s="1">
        <v>8</v>
      </c>
      <c r="F88" s="1">
        <v>1</v>
      </c>
      <c r="G88" s="2">
        <v>11.8</v>
      </c>
    </row>
    <row r="89" spans="1:7" s="38" customFormat="1" ht="78.75" customHeight="1" thickBot="1">
      <c r="A89" s="39"/>
      <c r="B89" s="19" t="s">
        <v>104</v>
      </c>
      <c r="C89" s="6" t="s">
        <v>201</v>
      </c>
      <c r="D89" s="1">
        <v>500</v>
      </c>
      <c r="E89" s="1">
        <v>8</v>
      </c>
      <c r="F89" s="1">
        <v>1</v>
      </c>
      <c r="G89" s="2">
        <v>0.1</v>
      </c>
    </row>
    <row r="90" spans="1:7" s="40" customFormat="1" ht="140.25" customHeight="1" thickBot="1">
      <c r="A90" s="40">
        <v>6</v>
      </c>
      <c r="B90" s="48" t="s">
        <v>210</v>
      </c>
      <c r="C90" s="3" t="s">
        <v>211</v>
      </c>
      <c r="D90" s="8"/>
      <c r="E90" s="8"/>
      <c r="F90" s="8"/>
      <c r="G90" s="25">
        <f>G91</f>
        <v>5046.7</v>
      </c>
    </row>
    <row r="91" spans="1:7" s="33" customFormat="1" ht="148.5" customHeight="1" thickBot="1">
      <c r="A91" s="14" t="s">
        <v>196</v>
      </c>
      <c r="B91" s="11" t="s">
        <v>194</v>
      </c>
      <c r="C91" s="3" t="s">
        <v>195</v>
      </c>
      <c r="D91" s="8"/>
      <c r="E91" s="8"/>
      <c r="F91" s="8"/>
      <c r="G91" s="25">
        <f>G93+G92</f>
        <v>5046.7</v>
      </c>
    </row>
    <row r="92" spans="1:7" s="37" customFormat="1" ht="99" customHeight="1" thickBot="1">
      <c r="A92" s="15"/>
      <c r="B92" s="19" t="s">
        <v>203</v>
      </c>
      <c r="C92" s="1" t="s">
        <v>212</v>
      </c>
      <c r="D92" s="1">
        <v>200</v>
      </c>
      <c r="E92" s="1">
        <v>5</v>
      </c>
      <c r="F92" s="1">
        <v>3</v>
      </c>
      <c r="G92" s="2">
        <v>4807.5</v>
      </c>
    </row>
    <row r="93" spans="1:7" s="33" customFormat="1" ht="99" customHeight="1" thickBot="1">
      <c r="A93" s="15"/>
      <c r="B93" s="48" t="s">
        <v>202</v>
      </c>
      <c r="C93" s="1" t="s">
        <v>213</v>
      </c>
      <c r="D93" s="1">
        <v>200</v>
      </c>
      <c r="E93" s="1">
        <v>5</v>
      </c>
      <c r="F93" s="1">
        <v>3</v>
      </c>
      <c r="G93" s="2">
        <v>239.2</v>
      </c>
    </row>
    <row r="94" spans="1:7" ht="62.25" customHeight="1" thickBot="1">
      <c r="A94" s="41" t="s">
        <v>214</v>
      </c>
      <c r="B94" s="19" t="s">
        <v>206</v>
      </c>
      <c r="C94" s="6" t="s">
        <v>205</v>
      </c>
      <c r="D94" s="8"/>
      <c r="E94" s="8"/>
      <c r="F94" s="8"/>
      <c r="G94" s="24">
        <f>G95</f>
        <v>430</v>
      </c>
    </row>
    <row r="95" spans="1:7" ht="95.25" thickBot="1">
      <c r="A95" s="14"/>
      <c r="B95" s="49" t="s">
        <v>204</v>
      </c>
      <c r="C95" s="3" t="s">
        <v>208</v>
      </c>
      <c r="D95" s="8"/>
      <c r="E95" s="8"/>
      <c r="F95" s="8"/>
      <c r="G95" s="5">
        <f>G96</f>
        <v>430</v>
      </c>
    </row>
    <row r="96" spans="1:7" ht="82.5" customHeight="1" thickBot="1">
      <c r="A96" s="13"/>
      <c r="B96" s="19" t="s">
        <v>207</v>
      </c>
      <c r="C96" s="6" t="s">
        <v>209</v>
      </c>
      <c r="D96" s="1">
        <v>200</v>
      </c>
      <c r="E96" s="1">
        <v>3</v>
      </c>
      <c r="F96" s="1">
        <v>9</v>
      </c>
      <c r="G96" s="2">
        <v>430</v>
      </c>
    </row>
    <row r="97" spans="1:7" ht="32.25" thickBot="1">
      <c r="A97" s="26"/>
      <c r="B97" s="50" t="s">
        <v>174</v>
      </c>
      <c r="C97" s="29" t="s">
        <v>175</v>
      </c>
      <c r="D97" s="27"/>
      <c r="E97" s="27"/>
      <c r="F97" s="27"/>
      <c r="G97" s="32">
        <f>G100+G98</f>
        <v>1518.1000000000001</v>
      </c>
    </row>
    <row r="98" spans="1:7" ht="66.75" customHeight="1" thickBot="1">
      <c r="A98" s="28"/>
      <c r="B98" s="19" t="s">
        <v>176</v>
      </c>
      <c r="C98" s="6" t="s">
        <v>177</v>
      </c>
      <c r="D98" s="8"/>
      <c r="E98" s="8"/>
      <c r="F98" s="8"/>
      <c r="G98" s="2">
        <f>G99</f>
        <v>80</v>
      </c>
    </row>
    <row r="99" spans="1:7" ht="48" thickBot="1">
      <c r="A99" s="28"/>
      <c r="B99" s="19" t="s">
        <v>178</v>
      </c>
      <c r="C99" s="6" t="s">
        <v>179</v>
      </c>
      <c r="D99" s="8"/>
      <c r="E99" s="8"/>
      <c r="F99" s="8"/>
      <c r="G99" s="2">
        <v>80</v>
      </c>
    </row>
    <row r="100" spans="1:7" ht="63.75" thickBot="1">
      <c r="A100" s="28"/>
      <c r="B100" s="19" t="s">
        <v>180</v>
      </c>
      <c r="C100" s="6" t="s">
        <v>181</v>
      </c>
      <c r="D100" s="1">
        <v>500</v>
      </c>
      <c r="E100" s="1">
        <v>1</v>
      </c>
      <c r="F100" s="1">
        <v>6</v>
      </c>
      <c r="G100" s="24">
        <f>G101</f>
        <v>1438.1000000000001</v>
      </c>
    </row>
    <row r="101" spans="1:7" ht="79.5" thickBot="1">
      <c r="A101" s="28"/>
      <c r="B101" s="19" t="s">
        <v>182</v>
      </c>
      <c r="C101" s="6" t="s">
        <v>183</v>
      </c>
      <c r="D101" s="8"/>
      <c r="E101" s="8"/>
      <c r="F101" s="8"/>
      <c r="G101" s="2">
        <f>G102</f>
        <v>1438.1000000000001</v>
      </c>
    </row>
    <row r="102" spans="1:7" ht="48" thickBot="1">
      <c r="A102" s="28"/>
      <c r="B102" s="19" t="s">
        <v>184</v>
      </c>
      <c r="C102" s="6" t="s">
        <v>185</v>
      </c>
      <c r="D102" s="8"/>
      <c r="E102" s="8"/>
      <c r="F102" s="8"/>
      <c r="G102" s="2">
        <f>G103+G104+G105</f>
        <v>1438.1000000000001</v>
      </c>
    </row>
    <row r="103" spans="1:7" ht="142.5" thickBot="1">
      <c r="A103" s="28"/>
      <c r="B103" s="19" t="s">
        <v>186</v>
      </c>
      <c r="C103" s="6" t="s">
        <v>187</v>
      </c>
      <c r="D103" s="1">
        <v>100</v>
      </c>
      <c r="E103" s="1">
        <v>1</v>
      </c>
      <c r="F103" s="1">
        <v>3</v>
      </c>
      <c r="G103" s="2">
        <v>1069.9000000000001</v>
      </c>
    </row>
    <row r="104" spans="1:7" ht="79.5" thickBot="1">
      <c r="A104" s="28"/>
      <c r="B104" s="19" t="s">
        <v>6</v>
      </c>
      <c r="C104" s="6" t="s">
        <v>187</v>
      </c>
      <c r="D104" s="1">
        <v>200</v>
      </c>
      <c r="E104" s="1">
        <v>1</v>
      </c>
      <c r="F104" s="1">
        <v>3</v>
      </c>
      <c r="G104" s="2">
        <v>341.7</v>
      </c>
    </row>
    <row r="105" spans="1:7" ht="48" thickBot="1">
      <c r="A105" s="28"/>
      <c r="B105" s="19" t="s">
        <v>188</v>
      </c>
      <c r="C105" s="6" t="s">
        <v>187</v>
      </c>
      <c r="D105" s="1">
        <v>800</v>
      </c>
      <c r="E105" s="1">
        <v>1</v>
      </c>
      <c r="F105" s="1">
        <v>3</v>
      </c>
      <c r="G105" s="2">
        <v>26.5</v>
      </c>
    </row>
    <row r="110" spans="1:7" ht="51" customHeight="1"/>
    <row r="131" ht="50.25" customHeight="1"/>
    <row r="142" ht="49.5" customHeight="1"/>
    <row r="160" ht="48.75" customHeight="1"/>
    <row r="166" ht="51" customHeight="1"/>
    <row r="169" ht="113.25" customHeight="1"/>
    <row r="183" ht="23.25" customHeight="1"/>
    <row r="184" ht="84.75" customHeight="1"/>
    <row r="186" ht="48.75" customHeight="1"/>
  </sheetData>
  <mergeCells count="16">
    <mergeCell ref="C3:G3"/>
    <mergeCell ref="E1:G1"/>
    <mergeCell ref="A4:G4"/>
    <mergeCell ref="A26:A27"/>
    <mergeCell ref="B26:B27"/>
    <mergeCell ref="C26:C27"/>
    <mergeCell ref="D26:D27"/>
    <mergeCell ref="E26:E27"/>
    <mergeCell ref="F26:F27"/>
    <mergeCell ref="G26:G27"/>
    <mergeCell ref="F5:F7"/>
    <mergeCell ref="A5:A7"/>
    <mergeCell ref="B5:B7"/>
    <mergeCell ref="C5:C7"/>
    <mergeCell ref="D5:D7"/>
    <mergeCell ref="E5:E7"/>
  </mergeCells>
  <pageMargins left="0.31496062992125984" right="0.11811023622047245" top="0.15748031496062992" bottom="0.15748031496062992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2018-08-01T04:44:48Z</dcterms:modified>
</cp:coreProperties>
</file>